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0" windowWidth="17475" windowHeight="12225" activeTab="0"/>
  </bookViews>
  <sheets>
    <sheet name="ма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<sst xmlns="http://schemas.openxmlformats.org/spreadsheetml/2006/main" count="67" uniqueCount="67">
  <si>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</si>
  <si>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</si>
  <si>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</si>
  <si>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</si>
  <si>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</si>
  <si>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</si>
  <si>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</si>
  <si>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</si>
  <si>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</si>
  <si>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</si>
  <si>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</si>
  <si>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</si>
  <si>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</si>
  <si>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</si>
  <si>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</si>
  <si>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</si>
  <si>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</si>
  <si>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</si>
  <si>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</si>
  <si>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</si>
  <si>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</si>
  <si>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</si>
  <si>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</si>
  <si>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</si>
  <si>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</si>
  <si>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</si>
  <si>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</si>
  <si>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</si>
  <si>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</si>
  <si>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</si>
  <si>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</si>
  <si>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</si>
  <si>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</si>
  <si>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</si>
  <si>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</si>
  <si>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</si>
  <si>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</si>
  <si>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</si>
  <si>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</si>
  <si>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</si>
  <si>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</si>
  <si>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</si>
  <si>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</si>
  <si>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</si>
  <si>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</si>
  <si>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</si>
  <si>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</si>
  <si>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</si>
  <si>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</si>
  <si>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</si>
  <si>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</si>
  <si>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</si>
  <si>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</si>
  <si>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</si>
  <si>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</si>
  <si>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</si>
  <si>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2020 г.</t>
  </si>
  <si>
    <t>План 2021 г.</t>
  </si>
  <si>
    <t>к плану 2021 г.</t>
  </si>
  <si>
    <t>структура факт 2021 г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</si>
  <si>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2021 год</t>
  </si>
  <si>
    <t>План 1 полуг.    2021 г.</t>
  </si>
  <si>
    <t>к плану       1 полуг.    2021 г.</t>
  </si>
  <si>
    <t>на 01.06.2021 г.</t>
  </si>
  <si>
    <t>Факт 5 мес.      2021 г.</t>
  </si>
  <si>
    <t>к Факту      5 мес.       2020 г.</t>
  </si>
  <si>
    <t>Факт 5 мес.    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</si>
</sst>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53" customWidth="1"/>
    <col min="5" max="5" width="13.00390625" style="69" customWidth="1"/>
    <col min="6" max="6" width="13.875" style="69" customWidth="1"/>
    <col min="7" max="7" width="12.125" style="69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5" customFormat="1" ht="41.25" customHeight="1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</row>
    <row r="2" spans="1:7" ht="15.75">
      <c r="A2" s="12"/>
      <c r="B2" s="14"/>
      <c r="C2" s="13"/>
      <c r="D2" s="49"/>
      <c r="E2" s="58"/>
      <c r="F2" s="58"/>
      <c r="G2" s="70"/>
    </row>
    <row r="3" spans="1:7" ht="15.75">
      <c r="A3" s="16" t="s">
        <v>63</v>
      </c>
      <c r="C3" s="29"/>
      <c r="D3" s="50"/>
      <c r="E3" s="59"/>
      <c r="F3" s="59"/>
      <c r="G3" s="71"/>
    </row>
    <row r="4" spans="1:9" ht="13.5" thickBot="1">
      <c r="A4" s="9"/>
      <c r="B4" s="10"/>
      <c r="D4" s="51"/>
      <c r="E4" s="60"/>
      <c r="F4" s="60"/>
      <c r="G4" s="72"/>
      <c r="H4" s="5" t="s">
        <v>38</v>
      </c>
      <c r="I4" t="s">
        <v>24</v>
      </c>
    </row>
    <row r="5" spans="1:12" ht="30.75" customHeight="1">
      <c r="A5" s="84" t="s">
        <v>0</v>
      </c>
      <c r="B5" s="86" t="s">
        <v>1</v>
      </c>
      <c r="C5" s="88" t="s">
        <v>56</v>
      </c>
      <c r="D5" s="88" t="s">
        <v>66</v>
      </c>
      <c r="E5" s="90" t="s">
        <v>57</v>
      </c>
      <c r="F5" s="90" t="s">
        <v>61</v>
      </c>
      <c r="G5" s="90" t="s">
        <v>64</v>
      </c>
      <c r="H5" s="81" t="s">
        <v>20</v>
      </c>
      <c r="I5" s="82"/>
      <c r="J5" s="83"/>
      <c r="K5" s="79" t="s">
        <v>59</v>
      </c>
      <c r="L5" s="80"/>
    </row>
    <row r="6" spans="1:12" ht="36.75" customHeight="1" thickBot="1">
      <c r="A6" s="85"/>
      <c r="B6" s="87"/>
      <c r="C6" s="89"/>
      <c r="D6" s="89"/>
      <c r="E6" s="91"/>
      <c r="F6" s="91"/>
      <c r="G6" s="91"/>
      <c r="H6" s="22" t="s">
        <v>58</v>
      </c>
      <c r="I6" s="22" t="s">
        <v>62</v>
      </c>
      <c r="J6" s="23" t="s">
        <v>65</v>
      </c>
      <c r="K6" s="31" t="s">
        <v>42</v>
      </c>
      <c r="L6" s="32" t="s">
        <v>43</v>
      </c>
    </row>
    <row r="7" spans="1:12" ht="13.5">
      <c r="A7" s="18" t="s">
        <v>6</v>
      </c>
      <c r="B7" s="1" t="s">
        <v>11</v>
      </c>
      <c r="C7" s="44">
        <v>3860577.03</v>
      </c>
      <c r="D7" s="44">
        <v>1802730.13</v>
      </c>
      <c r="E7" s="61">
        <v>4419400</v>
      </c>
      <c r="F7" s="61">
        <v>2037000</v>
      </c>
      <c r="G7" s="73">
        <v>1577356.99</v>
      </c>
      <c r="H7" s="34">
        <f>G7/E7*100</f>
        <v>35.69165474951351</v>
      </c>
      <c r="I7" s="34">
        <f>G7/F7*100</f>
        <v>77.43529651448208</v>
      </c>
      <c r="J7" s="35">
        <f>G7/D7*100</f>
        <v>87.49823191783011</v>
      </c>
      <c r="K7" s="2">
        <f aca="true" t="shared" si="0" ref="K7:K23">G7/$G$23*100</f>
        <v>48.54611007654494</v>
      </c>
      <c r="L7" s="2">
        <f aca="true" t="shared" si="1" ref="L7:L32">G7/$G$32*100</f>
        <v>12.58422959680631</v>
      </c>
    </row>
    <row r="8" spans="1:12" ht="13.5">
      <c r="A8" s="18" t="s">
        <v>47</v>
      </c>
      <c r="B8" s="1" t="s">
        <v>46</v>
      </c>
      <c r="C8" s="45">
        <v>2138163.95</v>
      </c>
      <c r="D8" s="45">
        <v>829834.83</v>
      </c>
      <c r="E8" s="62">
        <v>2963100</v>
      </c>
      <c r="F8" s="62">
        <v>1481300</v>
      </c>
      <c r="G8" s="74">
        <v>1122218.94</v>
      </c>
      <c r="H8" s="24">
        <f>G8/E8*100</f>
        <v>37.87313759238635</v>
      </c>
      <c r="I8" s="24">
        <f>G8/F8*100</f>
        <v>75.7590589347195</v>
      </c>
      <c r="J8" s="25">
        <f>G8/D8*100</f>
        <v>135.23401277336117</v>
      </c>
      <c r="K8" s="2">
        <f t="shared" si="0"/>
        <v>34.538385753261586</v>
      </c>
      <c r="L8" s="2">
        <f t="shared" si="1"/>
        <v>8.953116439953524</v>
      </c>
    </row>
    <row r="9" spans="1:12" ht="13.5">
      <c r="A9" s="19" t="s">
        <v>2</v>
      </c>
      <c r="B9" s="1" t="s">
        <v>12</v>
      </c>
      <c r="C9" s="46">
        <v>10616.5</v>
      </c>
      <c r="D9" s="46">
        <v>7233.5</v>
      </c>
      <c r="E9" s="63">
        <v>31100</v>
      </c>
      <c r="F9" s="63">
        <v>31100</v>
      </c>
      <c r="G9" s="75">
        <v>8225.54</v>
      </c>
      <c r="H9" s="24">
        <f>G9/E9*100</f>
        <v>26.448681672025725</v>
      </c>
      <c r="I9" s="17">
        <f>G9/F9*100</f>
        <v>26.448681672025725</v>
      </c>
      <c r="J9" s="28">
        <f>G9/D9*100</f>
        <v>113.71452270685008</v>
      </c>
      <c r="K9" s="2">
        <f t="shared" si="0"/>
        <v>0.2531563703147653</v>
      </c>
      <c r="L9" s="2">
        <f t="shared" si="1"/>
        <v>0.06562375199396947</v>
      </c>
    </row>
    <row r="10" spans="1:12" ht="13.5">
      <c r="A10" s="19" t="s">
        <v>3</v>
      </c>
      <c r="B10" s="1" t="s">
        <v>13</v>
      </c>
      <c r="C10" s="46">
        <v>574169.5</v>
      </c>
      <c r="D10" s="46">
        <v>8568.27</v>
      </c>
      <c r="E10" s="63">
        <v>307800</v>
      </c>
      <c r="F10" s="63">
        <v>21000</v>
      </c>
      <c r="G10" s="75">
        <v>30526.47</v>
      </c>
      <c r="H10" s="24">
        <f aca="true" t="shared" si="2" ref="H10:H32">G10/E10*100</f>
        <v>9.917631578947368</v>
      </c>
      <c r="I10" s="24">
        <f aca="true" t="shared" si="3" ref="I10:I32">G10/F10*100</f>
        <v>145.36414285714287</v>
      </c>
      <c r="J10" s="25">
        <f>G10/D10*100</f>
        <v>356.2734367614466</v>
      </c>
      <c r="K10" s="2">
        <f t="shared" si="0"/>
        <v>0.9395091803969796</v>
      </c>
      <c r="L10" s="2">
        <f t="shared" si="1"/>
        <v>0.24354163939769904</v>
      </c>
    </row>
    <row r="11" spans="1:12" ht="15" customHeight="1">
      <c r="A11" s="19" t="s">
        <v>4</v>
      </c>
      <c r="B11" s="1" t="s">
        <v>51</v>
      </c>
      <c r="C11" s="46">
        <v>2021765.38</v>
      </c>
      <c r="D11" s="46">
        <v>435022.87</v>
      </c>
      <c r="E11" s="63">
        <v>1740100</v>
      </c>
      <c r="F11" s="63">
        <v>426000</v>
      </c>
      <c r="G11" s="75">
        <v>325281.09</v>
      </c>
      <c r="H11" s="24">
        <f t="shared" si="2"/>
        <v>18.693241193034886</v>
      </c>
      <c r="I11" s="24">
        <f t="shared" si="3"/>
        <v>76.3570633802817</v>
      </c>
      <c r="J11" s="30">
        <f aca="true" t="shared" si="4" ref="J11:J32">G11/D11*100</f>
        <v>74.77333088258095</v>
      </c>
      <c r="K11" s="2">
        <f t="shared" si="0"/>
        <v>10.011133624835633</v>
      </c>
      <c r="L11" s="2">
        <f t="shared" si="1"/>
        <v>2.5951081118671926</v>
      </c>
    </row>
    <row r="12" spans="1:12" ht="12.75" customHeight="1">
      <c r="A12" s="19" t="s">
        <v>21</v>
      </c>
      <c r="B12" s="1" t="s">
        <v>22</v>
      </c>
      <c r="C12" s="46">
        <v>720</v>
      </c>
      <c r="D12" s="46">
        <v>320</v>
      </c>
      <c r="E12" s="63">
        <v>3800</v>
      </c>
      <c r="F12" s="63">
        <v>1400</v>
      </c>
      <c r="G12" s="75">
        <v>0</v>
      </c>
      <c r="H12" s="24">
        <f t="shared" si="2"/>
        <v>0</v>
      </c>
      <c r="I12" s="24">
        <f t="shared" si="3"/>
        <v>0</v>
      </c>
      <c r="J12" s="30">
        <f t="shared" si="4"/>
        <v>0</v>
      </c>
      <c r="K12" s="2">
        <f t="shared" si="0"/>
        <v>0</v>
      </c>
      <c r="L12" s="2">
        <f t="shared" si="1"/>
        <v>0</v>
      </c>
    </row>
    <row r="13" spans="1:12" ht="13.5" customHeight="1" hidden="1">
      <c r="A13" s="19" t="s">
        <v>29</v>
      </c>
      <c r="B13" s="1" t="s">
        <v>31</v>
      </c>
      <c r="C13" s="46">
        <v>0</v>
      </c>
      <c r="D13" s="46">
        <v>0</v>
      </c>
      <c r="E13" s="63">
        <v>0</v>
      </c>
      <c r="F13" s="63">
        <v>0</v>
      </c>
      <c r="G13" s="75">
        <v>0</v>
      </c>
      <c r="H13" s="24" t="e">
        <f t="shared" si="2"/>
        <v>#DIV/0!</v>
      </c>
      <c r="I13" s="24" t="e">
        <f t="shared" si="3"/>
        <v>#DIV/0!</v>
      </c>
      <c r="J13" s="30" t="e">
        <f t="shared" si="4"/>
        <v>#DIV/0!</v>
      </c>
      <c r="K13" s="2">
        <f t="shared" si="0"/>
        <v>0</v>
      </c>
      <c r="L13" s="2">
        <f t="shared" si="1"/>
        <v>0</v>
      </c>
    </row>
    <row r="14" spans="1:12" ht="13.5">
      <c r="A14" s="19" t="s">
        <v>30</v>
      </c>
      <c r="B14" s="1" t="s">
        <v>50</v>
      </c>
      <c r="C14" s="46">
        <v>234852.16</v>
      </c>
      <c r="D14" s="46">
        <v>36132.64</v>
      </c>
      <c r="E14" s="63">
        <v>180500</v>
      </c>
      <c r="F14" s="63">
        <v>90200</v>
      </c>
      <c r="G14" s="75">
        <v>94479</v>
      </c>
      <c r="H14" s="24">
        <f t="shared" si="2"/>
        <v>52.34293628808864</v>
      </c>
      <c r="I14" s="24">
        <f t="shared" si="3"/>
        <v>104.74390243902438</v>
      </c>
      <c r="J14" s="30">
        <f t="shared" si="4"/>
        <v>261.47826452758505</v>
      </c>
      <c r="K14" s="2">
        <f t="shared" si="0"/>
        <v>2.9077678439310617</v>
      </c>
      <c r="L14" s="2">
        <f t="shared" si="1"/>
        <v>0.7537579860578445</v>
      </c>
    </row>
    <row r="15" spans="1:12" ht="13.5">
      <c r="A15" s="19" t="s">
        <v>27</v>
      </c>
      <c r="B15" s="1" t="s">
        <v>28</v>
      </c>
      <c r="C15" s="46">
        <v>203194.86</v>
      </c>
      <c r="D15" s="46">
        <v>71267.69</v>
      </c>
      <c r="E15" s="63">
        <v>177800</v>
      </c>
      <c r="F15" s="63">
        <v>88800</v>
      </c>
      <c r="G15" s="75">
        <v>84980.48</v>
      </c>
      <c r="H15" s="24">
        <f t="shared" si="2"/>
        <v>47.79554555680539</v>
      </c>
      <c r="I15" s="24">
        <f t="shared" si="3"/>
        <v>95.69873873873873</v>
      </c>
      <c r="J15" s="25">
        <f t="shared" si="4"/>
        <v>119.24124382311254</v>
      </c>
      <c r="K15" s="2">
        <f t="shared" si="0"/>
        <v>2.6154331344089874</v>
      </c>
      <c r="L15" s="2">
        <f t="shared" si="1"/>
        <v>0.6779783386681583</v>
      </c>
    </row>
    <row r="16" spans="1:12" ht="13.5">
      <c r="A16" s="19" t="s">
        <v>40</v>
      </c>
      <c r="B16" s="1" t="s">
        <v>39</v>
      </c>
      <c r="C16" s="46">
        <v>42774.21</v>
      </c>
      <c r="D16" s="46">
        <v>42774.21</v>
      </c>
      <c r="E16" s="63">
        <v>0</v>
      </c>
      <c r="F16" s="63">
        <v>0</v>
      </c>
      <c r="G16" s="75">
        <v>6124.86</v>
      </c>
      <c r="H16" s="24" t="e">
        <f t="shared" si="2"/>
        <v>#DIV/0!</v>
      </c>
      <c r="I16" s="24" t="e">
        <f t="shared" si="3"/>
        <v>#DIV/0!</v>
      </c>
      <c r="J16" s="25">
        <f t="shared" si="4"/>
        <v>14.319048791316074</v>
      </c>
      <c r="K16" s="2">
        <f t="shared" si="0"/>
        <v>0.18850401630605323</v>
      </c>
      <c r="L16" s="2">
        <f t="shared" si="1"/>
        <v>0.04886442636444341</v>
      </c>
    </row>
    <row r="17" spans="1:12" ht="13.5" customHeight="1" hidden="1">
      <c r="A17" s="19" t="s">
        <v>36</v>
      </c>
      <c r="B17" s="1" t="s">
        <v>37</v>
      </c>
      <c r="C17" s="46">
        <v>0</v>
      </c>
      <c r="D17" s="46">
        <v>0</v>
      </c>
      <c r="E17" s="63">
        <v>0</v>
      </c>
      <c r="F17" s="63">
        <v>0</v>
      </c>
      <c r="G17" s="75">
        <v>0</v>
      </c>
      <c r="H17" s="24" t="e">
        <f t="shared" si="2"/>
        <v>#DIV/0!</v>
      </c>
      <c r="I17" s="24" t="e">
        <f t="shared" si="3"/>
        <v>#DIV/0!</v>
      </c>
      <c r="J17" s="25" t="e">
        <f t="shared" si="4"/>
        <v>#DIV/0!</v>
      </c>
      <c r="K17" s="2">
        <f t="shared" si="0"/>
        <v>0</v>
      </c>
      <c r="L17" s="2">
        <f t="shared" si="1"/>
        <v>0</v>
      </c>
    </row>
    <row r="18" spans="1:12" ht="13.5" customHeight="1" hidden="1">
      <c r="A18" s="19" t="s">
        <v>32</v>
      </c>
      <c r="B18" s="1" t="s">
        <v>33</v>
      </c>
      <c r="C18" s="46">
        <v>0</v>
      </c>
      <c r="D18" s="46">
        <v>0</v>
      </c>
      <c r="E18" s="63">
        <v>0</v>
      </c>
      <c r="F18" s="63">
        <v>0</v>
      </c>
      <c r="G18" s="75">
        <v>0</v>
      </c>
      <c r="H18" s="24" t="e">
        <f t="shared" si="2"/>
        <v>#DIV/0!</v>
      </c>
      <c r="I18" s="24" t="e">
        <f t="shared" si="3"/>
        <v>#DIV/0!</v>
      </c>
      <c r="J18" s="25" t="e">
        <f t="shared" si="4"/>
        <v>#DIV/0!</v>
      </c>
      <c r="K18" s="2">
        <f t="shared" si="0"/>
        <v>0</v>
      </c>
      <c r="L18" s="2">
        <f t="shared" si="1"/>
        <v>0</v>
      </c>
    </row>
    <row r="19" spans="1:12" ht="15.75" customHeight="1" hidden="1">
      <c r="A19" s="19" t="s">
        <v>7</v>
      </c>
      <c r="B19" s="1" t="s">
        <v>14</v>
      </c>
      <c r="C19" s="46">
        <v>0</v>
      </c>
      <c r="D19" s="46">
        <v>0</v>
      </c>
      <c r="E19" s="63">
        <v>0</v>
      </c>
      <c r="F19" s="63">
        <v>0</v>
      </c>
      <c r="G19" s="75">
        <v>0</v>
      </c>
      <c r="H19" s="24" t="e">
        <f t="shared" si="2"/>
        <v>#DIV/0!</v>
      </c>
      <c r="I19" s="24" t="e">
        <f t="shared" si="3"/>
        <v>#DIV/0!</v>
      </c>
      <c r="J19" s="25" t="e">
        <f t="shared" si="4"/>
        <v>#DIV/0!</v>
      </c>
      <c r="K19" s="2">
        <f t="shared" si="0"/>
        <v>0</v>
      </c>
      <c r="L19" s="2">
        <f t="shared" si="1"/>
        <v>0</v>
      </c>
    </row>
    <row r="20" spans="1:12" ht="14.25" customHeight="1" thickBot="1">
      <c r="A20" s="20" t="s">
        <v>44</v>
      </c>
      <c r="B20" s="3" t="s">
        <v>45</v>
      </c>
      <c r="C20" s="47">
        <v>3353</v>
      </c>
      <c r="D20" s="47">
        <v>0</v>
      </c>
      <c r="E20" s="64">
        <v>0</v>
      </c>
      <c r="F20" s="64">
        <v>0</v>
      </c>
      <c r="G20" s="76">
        <v>0</v>
      </c>
      <c r="H20" s="24" t="e">
        <f t="shared" si="2"/>
        <v>#DIV/0!</v>
      </c>
      <c r="I20" s="24" t="e">
        <f t="shared" si="3"/>
        <v>#DIV/0!</v>
      </c>
      <c r="J20" s="25" t="e">
        <f t="shared" si="4"/>
        <v>#DIV/0!</v>
      </c>
      <c r="K20" s="2">
        <f t="shared" si="0"/>
        <v>0</v>
      </c>
      <c r="L20" s="2">
        <f t="shared" si="1"/>
        <v>0</v>
      </c>
    </row>
    <row r="21" spans="1:12" ht="14.25" customHeight="1" hidden="1">
      <c r="A21" s="20" t="s">
        <v>48</v>
      </c>
      <c r="B21" s="3" t="s">
        <v>49</v>
      </c>
      <c r="C21" s="47">
        <v>0</v>
      </c>
      <c r="D21" s="47">
        <v>0</v>
      </c>
      <c r="E21" s="64">
        <v>0</v>
      </c>
      <c r="F21" s="64">
        <v>0</v>
      </c>
      <c r="G21" s="76">
        <v>0</v>
      </c>
      <c r="H21" s="54" t="e">
        <f t="shared" si="2"/>
        <v>#DIV/0!</v>
      </c>
      <c r="I21" s="54" t="e">
        <f t="shared" si="3"/>
        <v>#DIV/0!</v>
      </c>
      <c r="J21" s="55" t="e">
        <f t="shared" si="4"/>
        <v>#DIV/0!</v>
      </c>
      <c r="K21" s="2">
        <f t="shared" si="0"/>
        <v>0</v>
      </c>
      <c r="L21" s="2">
        <f t="shared" si="1"/>
        <v>0</v>
      </c>
    </row>
    <row r="22" spans="1:12" ht="14.25" customHeight="1" hidden="1">
      <c r="A22" s="20" t="s">
        <v>5</v>
      </c>
      <c r="B22" s="3" t="s">
        <v>15</v>
      </c>
      <c r="C22" s="47">
        <v>0</v>
      </c>
      <c r="D22" s="47">
        <v>0</v>
      </c>
      <c r="E22" s="64">
        <v>0</v>
      </c>
      <c r="F22" s="64">
        <v>0</v>
      </c>
      <c r="G22" s="76">
        <v>0</v>
      </c>
      <c r="H22" s="54" t="e">
        <f t="shared" si="2"/>
        <v>#DIV/0!</v>
      </c>
      <c r="I22" s="54" t="e">
        <f t="shared" si="3"/>
        <v>#DIV/0!</v>
      </c>
      <c r="J22" s="55" t="e">
        <f t="shared" si="4"/>
        <v>#DIV/0!</v>
      </c>
      <c r="K22" s="2">
        <f t="shared" si="0"/>
        <v>0</v>
      </c>
      <c r="L22" s="2">
        <f t="shared" si="1"/>
        <v>0</v>
      </c>
    </row>
    <row r="23" spans="1:12" ht="14.25" customHeight="1" thickBot="1">
      <c r="A23" s="36" t="s">
        <v>41</v>
      </c>
      <c r="B23" s="37"/>
      <c r="C23" s="42">
        <f>SUM(C7:C22)</f>
        <v>9090186.59</v>
      </c>
      <c r="D23" s="42">
        <f>SUM(D7:D22)</f>
        <v>3233884.14</v>
      </c>
      <c r="E23" s="65">
        <f>SUM(E7:E22)</f>
        <v>9823600</v>
      </c>
      <c r="F23" s="65">
        <f>SUM(F7:F22)</f>
        <v>4176800</v>
      </c>
      <c r="G23" s="65">
        <f>SUM(G7:G22)</f>
        <v>3249193.3699999996</v>
      </c>
      <c r="H23" s="38">
        <f t="shared" si="2"/>
        <v>33.075383464310434</v>
      </c>
      <c r="I23" s="38">
        <f t="shared" si="3"/>
        <v>77.79145206856923</v>
      </c>
      <c r="J23" s="39">
        <f t="shared" si="4"/>
        <v>100.47340069517765</v>
      </c>
      <c r="K23" s="33">
        <f t="shared" si="0"/>
        <v>100</v>
      </c>
      <c r="L23" s="33">
        <f t="shared" si="1"/>
        <v>25.922220291109138</v>
      </c>
    </row>
    <row r="24" spans="1:12" ht="14.25" customHeight="1">
      <c r="A24" s="21" t="s">
        <v>16</v>
      </c>
      <c r="B24" s="4" t="s">
        <v>17</v>
      </c>
      <c r="C24" s="45">
        <v>12870100</v>
      </c>
      <c r="D24" s="45">
        <v>7330060</v>
      </c>
      <c r="E24" s="62">
        <v>13581800</v>
      </c>
      <c r="F24" s="62">
        <v>7741190</v>
      </c>
      <c r="G24" s="74">
        <v>7741190</v>
      </c>
      <c r="H24" s="17">
        <f t="shared" si="2"/>
        <v>56.99678982167312</v>
      </c>
      <c r="I24" s="17">
        <f t="shared" si="3"/>
        <v>100</v>
      </c>
      <c r="J24" s="28">
        <f t="shared" si="4"/>
        <v>105.60882175589286</v>
      </c>
      <c r="L24" s="2">
        <f t="shared" si="1"/>
        <v>61.75958450122382</v>
      </c>
    </row>
    <row r="25" spans="1:12" ht="14.25" customHeight="1">
      <c r="A25" s="21" t="s">
        <v>19</v>
      </c>
      <c r="B25" s="4" t="s">
        <v>18</v>
      </c>
      <c r="C25" s="46">
        <v>9001805.04</v>
      </c>
      <c r="D25" s="46">
        <v>854643.62</v>
      </c>
      <c r="E25" s="63">
        <v>13086492</v>
      </c>
      <c r="F25" s="63">
        <v>1213200</v>
      </c>
      <c r="G25" s="75">
        <v>606790</v>
      </c>
      <c r="H25" s="17">
        <f t="shared" si="2"/>
        <v>4.6367659109866874</v>
      </c>
      <c r="I25" s="17">
        <f t="shared" si="3"/>
        <v>50.01566106165512</v>
      </c>
      <c r="J25" s="28">
        <f t="shared" si="4"/>
        <v>70.99918443198582</v>
      </c>
      <c r="L25" s="2">
        <f t="shared" si="1"/>
        <v>4.840999675695546</v>
      </c>
    </row>
    <row r="26" spans="1:12" ht="13.5" customHeight="1">
      <c r="A26" s="19" t="s">
        <v>10</v>
      </c>
      <c r="B26" s="1" t="s">
        <v>23</v>
      </c>
      <c r="C26" s="46">
        <v>288120</v>
      </c>
      <c r="D26" s="46">
        <v>137120</v>
      </c>
      <c r="E26" s="63">
        <v>156520</v>
      </c>
      <c r="F26" s="63">
        <v>80020</v>
      </c>
      <c r="G26" s="75">
        <v>80020</v>
      </c>
      <c r="H26" s="17">
        <f t="shared" si="2"/>
        <v>51.124456938410425</v>
      </c>
      <c r="I26" s="17">
        <f t="shared" si="3"/>
        <v>100</v>
      </c>
      <c r="J26" s="28">
        <f t="shared" si="4"/>
        <v>58.35764294049008</v>
      </c>
      <c r="L26" s="2">
        <f t="shared" si="1"/>
        <v>0.6384033916991999</v>
      </c>
    </row>
    <row r="27" spans="1:12" ht="16.5" customHeight="1">
      <c r="A27" s="20" t="s">
        <v>25</v>
      </c>
      <c r="B27" s="1" t="s">
        <v>26</v>
      </c>
      <c r="C27" s="47">
        <v>2771684.05</v>
      </c>
      <c r="D27" s="47">
        <v>1155862.78</v>
      </c>
      <c r="E27" s="64">
        <v>2810998.69</v>
      </c>
      <c r="F27" s="64">
        <v>1275498.69</v>
      </c>
      <c r="G27" s="76">
        <v>857201.19</v>
      </c>
      <c r="H27" s="17">
        <f t="shared" si="2"/>
        <v>30.494542493009842</v>
      </c>
      <c r="I27" s="17">
        <f t="shared" si="3"/>
        <v>67.20517995984771</v>
      </c>
      <c r="J27" s="28">
        <f t="shared" si="4"/>
        <v>74.1611551848741</v>
      </c>
      <c r="L27" s="2">
        <f t="shared" si="1"/>
        <v>6.838792140272311</v>
      </c>
    </row>
    <row r="28" spans="1:12" ht="16.5" customHeight="1" hidden="1">
      <c r="A28" s="20" t="s">
        <v>53</v>
      </c>
      <c r="B28" s="3" t="s">
        <v>52</v>
      </c>
      <c r="C28" s="47">
        <v>0</v>
      </c>
      <c r="D28" s="47">
        <v>0</v>
      </c>
      <c r="E28" s="64">
        <v>0</v>
      </c>
      <c r="F28" s="64">
        <v>0</v>
      </c>
      <c r="G28" s="76">
        <v>0</v>
      </c>
      <c r="H28" s="17" t="e">
        <f t="shared" si="2"/>
        <v>#DIV/0!</v>
      </c>
      <c r="I28" s="24" t="e">
        <f t="shared" si="3"/>
        <v>#DIV/0!</v>
      </c>
      <c r="J28" s="25" t="e">
        <f t="shared" si="4"/>
        <v>#DIV/0!</v>
      </c>
      <c r="L28" s="2">
        <f t="shared" si="1"/>
        <v>0</v>
      </c>
    </row>
    <row r="29" spans="1:12" ht="16.5" customHeight="1" thickBot="1">
      <c r="A29" s="20" t="s">
        <v>54</v>
      </c>
      <c r="B29" s="3" t="s">
        <v>55</v>
      </c>
      <c r="C29" s="47">
        <v>27727.53</v>
      </c>
      <c r="D29" s="47">
        <v>27727.53</v>
      </c>
      <c r="E29" s="64">
        <v>0</v>
      </c>
      <c r="F29" s="64">
        <v>0</v>
      </c>
      <c r="G29" s="76">
        <v>0</v>
      </c>
      <c r="H29" s="17" t="e">
        <f>G29/E29*100</f>
        <v>#DIV/0!</v>
      </c>
      <c r="I29" s="24" t="e">
        <f>G29/F29*100</f>
        <v>#DIV/0!</v>
      </c>
      <c r="J29" s="25">
        <f>G29/D29*100</f>
        <v>0</v>
      </c>
      <c r="L29" s="2">
        <f>G29/$G$32*100</f>
        <v>0</v>
      </c>
    </row>
    <row r="30" spans="1:12" ht="16.5" customHeight="1" hidden="1">
      <c r="A30" s="26" t="s">
        <v>34</v>
      </c>
      <c r="B30" s="27" t="s">
        <v>35</v>
      </c>
      <c r="C30" s="48">
        <v>0</v>
      </c>
      <c r="D30" s="48">
        <v>0</v>
      </c>
      <c r="E30" s="66">
        <v>0</v>
      </c>
      <c r="F30" s="66">
        <v>0</v>
      </c>
      <c r="G30" s="77">
        <v>0</v>
      </c>
      <c r="H30" s="17" t="e">
        <f t="shared" si="2"/>
        <v>#DIV/0!</v>
      </c>
      <c r="I30" s="56" t="e">
        <f t="shared" si="3"/>
        <v>#DIV/0!</v>
      </c>
      <c r="J30" s="40" t="e">
        <f t="shared" si="4"/>
        <v>#DIV/0!</v>
      </c>
      <c r="L30" s="2">
        <f t="shared" si="1"/>
        <v>0</v>
      </c>
    </row>
    <row r="31" spans="1:12" ht="15.75" customHeight="1" thickBot="1">
      <c r="A31" s="36" t="s">
        <v>8</v>
      </c>
      <c r="B31" s="37"/>
      <c r="C31" s="43">
        <f>SUM(C24:C30)</f>
        <v>24959436.62</v>
      </c>
      <c r="D31" s="43">
        <f>SUM(D24:D30)</f>
        <v>9505413.93</v>
      </c>
      <c r="E31" s="67">
        <f>SUM(E24:E30)</f>
        <v>29635810.69</v>
      </c>
      <c r="F31" s="67">
        <f>SUM(F24:F30)</f>
        <v>10309908.69</v>
      </c>
      <c r="G31" s="67">
        <f>SUM(G24:G30)</f>
        <v>9285201.19</v>
      </c>
      <c r="H31" s="38">
        <f t="shared" si="2"/>
        <v>31.331018027906023</v>
      </c>
      <c r="I31" s="38">
        <f t="shared" si="3"/>
        <v>90.06094495294701</v>
      </c>
      <c r="J31" s="39">
        <f t="shared" si="4"/>
        <v>97.68329142085031</v>
      </c>
      <c r="L31" s="33">
        <f t="shared" si="1"/>
        <v>74.07777970889087</v>
      </c>
    </row>
    <row r="32" spans="1:12" ht="14.25" thickBot="1">
      <c r="A32" s="41" t="s">
        <v>9</v>
      </c>
      <c r="B32" s="37"/>
      <c r="C32" s="42">
        <f>C31+C23</f>
        <v>34049623.21</v>
      </c>
      <c r="D32" s="42">
        <f>D31+D23</f>
        <v>12739298.07</v>
      </c>
      <c r="E32" s="65">
        <f>E31+E23</f>
        <v>39459410.69</v>
      </c>
      <c r="F32" s="65">
        <f>F31+F23</f>
        <v>14486708.69</v>
      </c>
      <c r="G32" s="65">
        <f>G31+G23</f>
        <v>12534394.559999999</v>
      </c>
      <c r="H32" s="38">
        <f t="shared" si="2"/>
        <v>31.76528574760628</v>
      </c>
      <c r="I32" s="38">
        <f t="shared" si="3"/>
        <v>86.52341141264434</v>
      </c>
      <c r="J32" s="39">
        <f t="shared" si="4"/>
        <v>98.3915635785104</v>
      </c>
      <c r="L32" s="33">
        <f t="shared" si="1"/>
        <v>100</v>
      </c>
    </row>
    <row r="33" spans="1:10" ht="13.5">
      <c r="A33" s="11"/>
      <c r="B33" s="6"/>
      <c r="C33" s="7"/>
      <c r="D33" s="52"/>
      <c r="E33" s="68"/>
      <c r="F33" s="68"/>
      <c r="H33" s="57"/>
      <c r="I33" s="57"/>
      <c r="J33" s="57"/>
    </row>
    <row r="34" spans="1:7" ht="13.5">
      <c r="A34" s="11"/>
      <c r="B34" s="8"/>
      <c r="C34" s="7"/>
      <c r="D34" s="52"/>
      <c r="E34" s="68"/>
      <c r="F34" s="68"/>
      <c r="G34" s="71"/>
    </row>
    <row r="35" spans="1:7" ht="13.5">
      <c r="A35" s="11"/>
      <c r="B35" s="8"/>
      <c r="C35" s="7"/>
      <c r="D35" s="52"/>
      <c r="E35" s="68"/>
      <c r="F35" s="68"/>
      <c r="G35" s="71"/>
    </row>
  </sheetData>
  <sheetProtection/>
  <mergeCells count="10">
    <mergeCell ref="K5:L5"/>
    <mergeCell ref="A1:J1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2021-05-04T13:50:23Z</cp:lastPrinted>
  <dcterms:created xsi:type="dcterms:W3CDTF">2006-03-15T12:33:34Z</dcterms:created>
  <dcterms:modified xsi:type="dcterms:W3CDTF">2021-06-08T14:01:18Z</dcterms:modified>
  <cp:category/>
  <cp:version/>
  <cp:contentType/>
  <cp:contentStatus/>
</cp:coreProperties>
</file>