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386" windowWidth="16830" windowHeight="1222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<sst xmlns="http://schemas.openxmlformats.org/spreadsheetml/2006/main" count="67" uniqueCount="67">
  <si>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</si>
  <si>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</si>
  <si>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</si>
  <si>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</si>
  <si>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</si>
  <si>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</si>
  <si>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</si>
  <si>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</si>
  <si>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</si>
  <si>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</si>
  <si>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</si>
  <si>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</si>
  <si>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</si>
  <si>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</si>
  <si>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</si>
  <si>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</si>
  <si>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</si>
  <si>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</si>
  <si>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</si>
  <si>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</si>
  <si>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</si>
  <si>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</si>
  <si>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</si>
  <si>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</si>
  <si>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</si>
  <si>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</si>
  <si>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</si>
  <si>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</si>
  <si>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</si>
  <si>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</si>
  <si>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</si>
  <si>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</si>
  <si>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</si>
  <si>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</si>
  <si>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</si>
  <si>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</si>
  <si>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</si>
  <si>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</si>
  <si>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</si>
  <si>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</si>
  <si>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</si>
  <si>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</si>
  <si>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</si>
  <si>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</si>
  <si>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</si>
  <si>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</si>
  <si>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</si>
  <si>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</si>
  <si>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</si>
  <si>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</si>
  <si>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</si>
  <si>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</si>
  <si>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</si>
  <si>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</si>
  <si>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</si>
  <si>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</si>
  <si>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2020 г.</t>
  </si>
  <si>
    <t>План 2021 г.</t>
  </si>
  <si>
    <t>к плану 2021 г.</t>
  </si>
  <si>
    <t>структура факт 2021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</si>
  <si>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2021 год</t>
  </si>
  <si>
    <t>на 01.08.2021 г.</t>
  </si>
  <si>
    <t>Факт 7 мес.  2020 г.</t>
  </si>
  <si>
    <t>План 9 мес.    2021 г.</t>
  </si>
  <si>
    <t>Факт 7 мес.      2021 г.</t>
  </si>
  <si>
    <t>к плану       9 мес.    2021 г.</t>
  </si>
  <si>
    <t>к Факту      7 мес.   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</si>
</sst>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D2" sqref="D1:D16384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9" customWidth="1"/>
    <col min="6" max="6" width="13.875" style="69" customWidth="1"/>
    <col min="7" max="7" width="12.125" style="6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.75">
      <c r="A2" s="12"/>
      <c r="B2" s="14"/>
      <c r="C2" s="13"/>
      <c r="D2" s="49"/>
      <c r="E2" s="58"/>
      <c r="F2" s="58"/>
      <c r="G2" s="70"/>
    </row>
    <row r="3" spans="1:7" ht="15.75">
      <c r="A3" s="16" t="s">
        <v>61</v>
      </c>
      <c r="C3" s="29"/>
      <c r="D3" s="50"/>
      <c r="E3" s="59"/>
      <c r="F3" s="59"/>
      <c r="G3" s="71"/>
    </row>
    <row r="4" spans="1:9" ht="13.5" thickBot="1">
      <c r="A4" s="9"/>
      <c r="B4" s="10"/>
      <c r="D4" s="51"/>
      <c r="E4" s="60"/>
      <c r="F4" s="60"/>
      <c r="G4" s="72"/>
      <c r="H4" s="5" t="s">
        <v>38</v>
      </c>
      <c r="I4" t="s">
        <v>24</v>
      </c>
    </row>
    <row r="5" spans="1:12" ht="30.75" customHeight="1">
      <c r="A5" s="84" t="s">
        <v>0</v>
      </c>
      <c r="B5" s="86" t="s">
        <v>1</v>
      </c>
      <c r="C5" s="88" t="s">
        <v>56</v>
      </c>
      <c r="D5" s="88" t="s">
        <v>62</v>
      </c>
      <c r="E5" s="90" t="s">
        <v>57</v>
      </c>
      <c r="F5" s="90" t="s">
        <v>63</v>
      </c>
      <c r="G5" s="90" t="s">
        <v>64</v>
      </c>
      <c r="H5" s="81" t="s">
        <v>20</v>
      </c>
      <c r="I5" s="82"/>
      <c r="J5" s="83"/>
      <c r="K5" s="79" t="s">
        <v>59</v>
      </c>
      <c r="L5" s="80"/>
    </row>
    <row r="6" spans="1:12" ht="36.75" customHeight="1" thickBot="1">
      <c r="A6" s="85"/>
      <c r="B6" s="87"/>
      <c r="C6" s="89"/>
      <c r="D6" s="89"/>
      <c r="E6" s="91"/>
      <c r="F6" s="91"/>
      <c r="G6" s="91"/>
      <c r="H6" s="22" t="s">
        <v>58</v>
      </c>
      <c r="I6" s="22" t="s">
        <v>65</v>
      </c>
      <c r="J6" s="23" t="s">
        <v>66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44">
        <v>3860577.03</v>
      </c>
      <c r="D7" s="44">
        <v>2252427.16</v>
      </c>
      <c r="E7" s="61">
        <v>4419400</v>
      </c>
      <c r="F7" s="61">
        <v>3140200</v>
      </c>
      <c r="G7" s="73">
        <v>2181643.48</v>
      </c>
      <c r="H7" s="34">
        <f>G7/E7*100</f>
        <v>49.365150925464995</v>
      </c>
      <c r="I7" s="34">
        <f>G7/F7*100</f>
        <v>69.47466658174638</v>
      </c>
      <c r="J7" s="35">
        <f>G7/D7*100</f>
        <v>96.85744865552056</v>
      </c>
      <c r="K7" s="2">
        <f aca="true" t="shared" si="0" ref="K7:K23">G7/$G$23*100</f>
        <v>47.87912067463391</v>
      </c>
      <c r="L7" s="2">
        <f aca="true" t="shared" si="1" ref="L7:L32">G7/$G$32*100</f>
        <v>11.420145821404759</v>
      </c>
    </row>
    <row r="8" spans="1:12" ht="13.5">
      <c r="A8" s="18" t="s">
        <v>47</v>
      </c>
      <c r="B8" s="1" t="s">
        <v>46</v>
      </c>
      <c r="C8" s="45">
        <v>2138163.95</v>
      </c>
      <c r="D8" s="45">
        <v>1156028.38</v>
      </c>
      <c r="E8" s="62">
        <v>2963100</v>
      </c>
      <c r="F8" s="62">
        <v>2222200</v>
      </c>
      <c r="G8" s="74">
        <v>1601501.15</v>
      </c>
      <c r="H8" s="24">
        <f>G8/E8*100</f>
        <v>54.048164084911065</v>
      </c>
      <c r="I8" s="24">
        <f>G8/F8*100</f>
        <v>72.06827243272433</v>
      </c>
      <c r="J8" s="25">
        <f>G8/D8*100</f>
        <v>138.53476071236244</v>
      </c>
      <c r="K8" s="2">
        <f t="shared" si="0"/>
        <v>35.14711158095133</v>
      </c>
      <c r="L8" s="2">
        <f t="shared" si="1"/>
        <v>8.383302236966516</v>
      </c>
    </row>
    <row r="9" spans="1:12" ht="13.5">
      <c r="A9" s="19" t="s">
        <v>2</v>
      </c>
      <c r="B9" s="1" t="s">
        <v>12</v>
      </c>
      <c r="C9" s="46">
        <v>10616.5</v>
      </c>
      <c r="D9" s="46">
        <v>10237.5</v>
      </c>
      <c r="E9" s="63">
        <v>31100</v>
      </c>
      <c r="F9" s="63">
        <v>31100</v>
      </c>
      <c r="G9" s="75">
        <v>10106.71</v>
      </c>
      <c r="H9" s="24">
        <f>G9/E9*100</f>
        <v>32.49745980707395</v>
      </c>
      <c r="I9" s="17">
        <f>G9/F9*100</f>
        <v>32.49745980707395</v>
      </c>
      <c r="J9" s="28">
        <f>G9/D9*100</f>
        <v>98.722442002442</v>
      </c>
      <c r="K9" s="2">
        <f t="shared" si="0"/>
        <v>0.22180543803313324</v>
      </c>
      <c r="L9" s="2">
        <f t="shared" si="1"/>
        <v>0.052905116272549575</v>
      </c>
    </row>
    <row r="10" spans="1:12" ht="13.5">
      <c r="A10" s="19" t="s">
        <v>3</v>
      </c>
      <c r="B10" s="1" t="s">
        <v>13</v>
      </c>
      <c r="C10" s="46">
        <v>574169.5</v>
      </c>
      <c r="D10" s="46">
        <v>12974.77</v>
      </c>
      <c r="E10" s="63">
        <v>307800</v>
      </c>
      <c r="F10" s="63">
        <v>106000</v>
      </c>
      <c r="G10" s="75">
        <v>41999.98</v>
      </c>
      <c r="H10" s="24">
        <f aca="true" t="shared" si="2" ref="H10:H32">G10/E10*100</f>
        <v>13.645217673814166</v>
      </c>
      <c r="I10" s="24">
        <f aca="true" t="shared" si="3" ref="I10:I32">G10/F10*100</f>
        <v>39.62262264150944</v>
      </c>
      <c r="J10" s="25">
        <f>G10/D10*100</f>
        <v>323.7050059461555</v>
      </c>
      <c r="K10" s="2">
        <f t="shared" si="0"/>
        <v>0.9217464398684476</v>
      </c>
      <c r="L10" s="2">
        <f t="shared" si="1"/>
        <v>0.21985530655819324</v>
      </c>
    </row>
    <row r="11" spans="1:12" ht="15" customHeight="1">
      <c r="A11" s="19" t="s">
        <v>4</v>
      </c>
      <c r="B11" s="1" t="s">
        <v>51</v>
      </c>
      <c r="C11" s="46">
        <v>2021765.38</v>
      </c>
      <c r="D11" s="46">
        <v>610817.31</v>
      </c>
      <c r="E11" s="63">
        <v>1740100</v>
      </c>
      <c r="F11" s="63">
        <v>736000</v>
      </c>
      <c r="G11" s="75">
        <v>447249.55</v>
      </c>
      <c r="H11" s="24">
        <f t="shared" si="2"/>
        <v>25.70251997011666</v>
      </c>
      <c r="I11" s="24">
        <f t="shared" si="3"/>
        <v>60.76760190217391</v>
      </c>
      <c r="J11" s="30">
        <f aca="true" t="shared" si="4" ref="J11:J32">G11/D11*100</f>
        <v>73.22149236405889</v>
      </c>
      <c r="K11" s="2">
        <f t="shared" si="0"/>
        <v>9.815497065600155</v>
      </c>
      <c r="L11" s="2">
        <f t="shared" si="1"/>
        <v>2.341196041599638</v>
      </c>
    </row>
    <row r="12" spans="1:12" ht="12.75" customHeight="1">
      <c r="A12" s="19" t="s">
        <v>21</v>
      </c>
      <c r="B12" s="1" t="s">
        <v>22</v>
      </c>
      <c r="C12" s="46">
        <v>720</v>
      </c>
      <c r="D12" s="46">
        <v>320</v>
      </c>
      <c r="E12" s="63">
        <v>3800</v>
      </c>
      <c r="F12" s="63">
        <v>2600</v>
      </c>
      <c r="G12" s="75">
        <v>620</v>
      </c>
      <c r="H12" s="24">
        <f t="shared" si="2"/>
        <v>16.315789473684212</v>
      </c>
      <c r="I12" s="24">
        <f t="shared" si="3"/>
        <v>23.846153846153847</v>
      </c>
      <c r="J12" s="30">
        <f t="shared" si="4"/>
        <v>193.75</v>
      </c>
      <c r="K12" s="2">
        <f t="shared" si="0"/>
        <v>0.013606739639362625</v>
      </c>
      <c r="L12" s="2">
        <f t="shared" si="1"/>
        <v>0.003245484642280301</v>
      </c>
    </row>
    <row r="13" spans="1:12" ht="13.5" customHeight="1" hidden="1">
      <c r="A13" s="19" t="s">
        <v>29</v>
      </c>
      <c r="B13" s="1" t="s">
        <v>31</v>
      </c>
      <c r="C13" s="46">
        <v>0</v>
      </c>
      <c r="D13" s="46">
        <v>0</v>
      </c>
      <c r="E13" s="63">
        <v>0</v>
      </c>
      <c r="F13" s="63">
        <v>0</v>
      </c>
      <c r="G13" s="75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46">
        <v>234852.16</v>
      </c>
      <c r="D14" s="46">
        <v>48837.48</v>
      </c>
      <c r="E14" s="63">
        <v>180500</v>
      </c>
      <c r="F14" s="63">
        <v>135300</v>
      </c>
      <c r="G14" s="75">
        <v>134871</v>
      </c>
      <c r="H14" s="24">
        <f t="shared" si="2"/>
        <v>74.7207756232687</v>
      </c>
      <c r="I14" s="24">
        <f t="shared" si="3"/>
        <v>99.6829268292683</v>
      </c>
      <c r="J14" s="30">
        <f t="shared" si="4"/>
        <v>276.16289783993767</v>
      </c>
      <c r="K14" s="2">
        <f t="shared" si="0"/>
        <v>2.9599267450007685</v>
      </c>
      <c r="L14" s="2">
        <f t="shared" si="1"/>
        <v>0.7060028374015911</v>
      </c>
    </row>
    <row r="15" spans="1:12" ht="13.5">
      <c r="A15" s="19" t="s">
        <v>27</v>
      </c>
      <c r="B15" s="1" t="s">
        <v>28</v>
      </c>
      <c r="C15" s="46">
        <v>203194.86</v>
      </c>
      <c r="D15" s="46">
        <v>111665.87</v>
      </c>
      <c r="E15" s="63">
        <v>177800</v>
      </c>
      <c r="F15" s="63">
        <v>133400</v>
      </c>
      <c r="G15" s="75">
        <v>132448.74</v>
      </c>
      <c r="H15" s="24">
        <f t="shared" si="2"/>
        <v>74.4931046119235</v>
      </c>
      <c r="I15" s="24">
        <f t="shared" si="3"/>
        <v>99.28691154422788</v>
      </c>
      <c r="J15" s="25">
        <f t="shared" si="4"/>
        <v>118.61165815481489</v>
      </c>
      <c r="K15" s="2">
        <f t="shared" si="0"/>
        <v>2.9067669689381193</v>
      </c>
      <c r="L15" s="2">
        <f t="shared" si="1"/>
        <v>0.6933231476764138</v>
      </c>
    </row>
    <row r="16" spans="1:12" ht="13.5">
      <c r="A16" s="19" t="s">
        <v>40</v>
      </c>
      <c r="B16" s="1" t="s">
        <v>39</v>
      </c>
      <c r="C16" s="46">
        <v>42774.21</v>
      </c>
      <c r="D16" s="46">
        <v>42774.21</v>
      </c>
      <c r="E16" s="63">
        <v>0</v>
      </c>
      <c r="F16" s="63">
        <v>0</v>
      </c>
      <c r="G16" s="75">
        <v>6124.86</v>
      </c>
      <c r="H16" s="24" t="e">
        <f t="shared" si="2"/>
        <v>#DIV/0!</v>
      </c>
      <c r="I16" s="24" t="e">
        <f t="shared" si="3"/>
        <v>#DIV/0!</v>
      </c>
      <c r="J16" s="25">
        <f t="shared" si="4"/>
        <v>14.319048791316074</v>
      </c>
      <c r="K16" s="2">
        <f t="shared" si="0"/>
        <v>0.13441834733475252</v>
      </c>
      <c r="L16" s="2">
        <f t="shared" si="1"/>
        <v>0.03206151462276923</v>
      </c>
    </row>
    <row r="17" spans="1:12" ht="13.5" customHeight="1" hidden="1">
      <c r="A17" s="19" t="s">
        <v>36</v>
      </c>
      <c r="B17" s="1" t="s">
        <v>37</v>
      </c>
      <c r="C17" s="46">
        <v>0</v>
      </c>
      <c r="D17" s="46">
        <v>0</v>
      </c>
      <c r="E17" s="63">
        <v>0</v>
      </c>
      <c r="F17" s="63">
        <v>0</v>
      </c>
      <c r="G17" s="75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46">
        <v>0</v>
      </c>
      <c r="D18" s="46">
        <v>0</v>
      </c>
      <c r="E18" s="63">
        <v>0</v>
      </c>
      <c r="F18" s="63">
        <v>0</v>
      </c>
      <c r="G18" s="75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46">
        <v>0</v>
      </c>
      <c r="D19" s="46">
        <v>0</v>
      </c>
      <c r="E19" s="63">
        <v>0</v>
      </c>
      <c r="F19" s="63">
        <v>0</v>
      </c>
      <c r="G19" s="75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4.25" customHeight="1" thickBot="1">
      <c r="A20" s="20" t="s">
        <v>44</v>
      </c>
      <c r="B20" s="3" t="s">
        <v>45</v>
      </c>
      <c r="C20" s="47">
        <v>3353</v>
      </c>
      <c r="D20" s="47">
        <v>0</v>
      </c>
      <c r="E20" s="64">
        <v>0</v>
      </c>
      <c r="F20" s="64">
        <v>0</v>
      </c>
      <c r="G20" s="76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47">
        <v>0</v>
      </c>
      <c r="D21" s="47">
        <v>0</v>
      </c>
      <c r="E21" s="64">
        <v>0</v>
      </c>
      <c r="F21" s="64">
        <v>0</v>
      </c>
      <c r="G21" s="76">
        <v>0</v>
      </c>
      <c r="H21" s="54" t="e">
        <f t="shared" si="2"/>
        <v>#DIV/0!</v>
      </c>
      <c r="I21" s="54" t="e">
        <f t="shared" si="3"/>
        <v>#DIV/0!</v>
      </c>
      <c r="J21" s="55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47">
        <v>0</v>
      </c>
      <c r="D22" s="47">
        <v>0</v>
      </c>
      <c r="E22" s="64">
        <v>0</v>
      </c>
      <c r="F22" s="64">
        <v>0</v>
      </c>
      <c r="G22" s="76">
        <v>0</v>
      </c>
      <c r="H22" s="54" t="e">
        <f t="shared" si="2"/>
        <v>#DIV/0!</v>
      </c>
      <c r="I22" s="54" t="e">
        <f t="shared" si="3"/>
        <v>#DIV/0!</v>
      </c>
      <c r="J22" s="55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42">
        <f>SUM(C7:C22)</f>
        <v>9090186.59</v>
      </c>
      <c r="D23" s="42">
        <f>SUM(D7:D22)</f>
        <v>4246082.68</v>
      </c>
      <c r="E23" s="65">
        <f>SUM(E7:E22)</f>
        <v>9823600</v>
      </c>
      <c r="F23" s="65">
        <f>SUM(F7:F22)</f>
        <v>6506800</v>
      </c>
      <c r="G23" s="65">
        <f>SUM(G7:G22)</f>
        <v>4556565.470000001</v>
      </c>
      <c r="H23" s="38">
        <f t="shared" si="2"/>
        <v>46.383866097968166</v>
      </c>
      <c r="I23" s="38">
        <f t="shared" si="3"/>
        <v>70.02774743345425</v>
      </c>
      <c r="J23" s="39">
        <f t="shared" si="4"/>
        <v>107.31221724584978</v>
      </c>
      <c r="K23" s="33">
        <f t="shared" si="0"/>
        <v>100</v>
      </c>
      <c r="L23" s="33">
        <f t="shared" si="1"/>
        <v>23.852037507144715</v>
      </c>
    </row>
    <row r="24" spans="1:12" ht="14.25" customHeight="1">
      <c r="A24" s="21" t="s">
        <v>16</v>
      </c>
      <c r="B24" s="4" t="s">
        <v>17</v>
      </c>
      <c r="C24" s="45">
        <v>12870100</v>
      </c>
      <c r="D24" s="45">
        <v>10995090</v>
      </c>
      <c r="E24" s="62">
        <v>13581800</v>
      </c>
      <c r="F24" s="62">
        <v>11611785</v>
      </c>
      <c r="G24" s="74">
        <v>11611785</v>
      </c>
      <c r="H24" s="17">
        <f t="shared" si="2"/>
        <v>85.49518473250967</v>
      </c>
      <c r="I24" s="17">
        <f t="shared" si="3"/>
        <v>100</v>
      </c>
      <c r="J24" s="28">
        <f t="shared" si="4"/>
        <v>105.60882175589286</v>
      </c>
      <c r="L24" s="2">
        <f t="shared" si="1"/>
        <v>60.78366110800123</v>
      </c>
    </row>
    <row r="25" spans="1:12" ht="14.25" customHeight="1">
      <c r="A25" s="21" t="s">
        <v>19</v>
      </c>
      <c r="B25" s="4" t="s">
        <v>18</v>
      </c>
      <c r="C25" s="46">
        <v>9001805.04</v>
      </c>
      <c r="D25" s="46">
        <v>1543086.3</v>
      </c>
      <c r="E25" s="63">
        <v>13086492</v>
      </c>
      <c r="F25" s="63">
        <v>12322892</v>
      </c>
      <c r="G25" s="75">
        <v>1386082</v>
      </c>
      <c r="H25" s="17">
        <f t="shared" si="2"/>
        <v>10.591700205066415</v>
      </c>
      <c r="I25" s="17">
        <f t="shared" si="3"/>
        <v>11.248025220053865</v>
      </c>
      <c r="J25" s="28">
        <f t="shared" si="4"/>
        <v>89.8253065949714</v>
      </c>
      <c r="L25" s="2">
        <f t="shared" si="1"/>
        <v>7.255657812808329</v>
      </c>
    </row>
    <row r="26" spans="1:12" ht="13.5" customHeight="1">
      <c r="A26" s="19" t="s">
        <v>10</v>
      </c>
      <c r="B26" s="1" t="s">
        <v>23</v>
      </c>
      <c r="C26" s="46">
        <v>288120</v>
      </c>
      <c r="D26" s="46">
        <v>203920</v>
      </c>
      <c r="E26" s="63">
        <v>156520</v>
      </c>
      <c r="F26" s="63">
        <v>118270</v>
      </c>
      <c r="G26" s="75">
        <v>118270</v>
      </c>
      <c r="H26" s="17">
        <f t="shared" si="2"/>
        <v>75.56222846920522</v>
      </c>
      <c r="I26" s="17">
        <f t="shared" si="3"/>
        <v>100</v>
      </c>
      <c r="J26" s="28">
        <f t="shared" si="4"/>
        <v>57.99823460180463</v>
      </c>
      <c r="L26" s="2">
        <f t="shared" si="1"/>
        <v>0.6191023687782116</v>
      </c>
    </row>
    <row r="27" spans="1:12" ht="16.5" customHeight="1">
      <c r="A27" s="20" t="s">
        <v>25</v>
      </c>
      <c r="B27" s="1" t="s">
        <v>26</v>
      </c>
      <c r="C27" s="47">
        <v>2771684.05</v>
      </c>
      <c r="D27" s="47">
        <v>1325583.54</v>
      </c>
      <c r="E27" s="64">
        <v>2810998.69</v>
      </c>
      <c r="F27" s="64">
        <v>2016898.69</v>
      </c>
      <c r="G27" s="76">
        <v>1430761.83</v>
      </c>
      <c r="H27" s="17">
        <f t="shared" si="2"/>
        <v>50.898701414905325</v>
      </c>
      <c r="I27" s="17">
        <f t="shared" si="3"/>
        <v>70.93870589999739</v>
      </c>
      <c r="J27" s="28">
        <f t="shared" si="4"/>
        <v>107.93448974177818</v>
      </c>
      <c r="L27" s="2">
        <f t="shared" si="1"/>
        <v>7.489541203267515</v>
      </c>
    </row>
    <row r="28" spans="1:12" ht="16.5" customHeight="1" hidden="1">
      <c r="A28" s="20" t="s">
        <v>53</v>
      </c>
      <c r="B28" s="3" t="s">
        <v>52</v>
      </c>
      <c r="C28" s="47">
        <v>0</v>
      </c>
      <c r="D28" s="47">
        <v>0</v>
      </c>
      <c r="E28" s="64">
        <v>0</v>
      </c>
      <c r="F28" s="64">
        <v>0</v>
      </c>
      <c r="G28" s="76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thickBot="1">
      <c r="A29" s="20" t="s">
        <v>54</v>
      </c>
      <c r="B29" s="3" t="s">
        <v>55</v>
      </c>
      <c r="C29" s="47">
        <v>27727.53</v>
      </c>
      <c r="D29" s="47">
        <v>27727.53</v>
      </c>
      <c r="E29" s="64">
        <v>0</v>
      </c>
      <c r="F29" s="64">
        <v>0</v>
      </c>
      <c r="G29" s="76">
        <v>0</v>
      </c>
      <c r="H29" s="17" t="e">
        <f>G29/E29*100</f>
        <v>#DIV/0!</v>
      </c>
      <c r="I29" s="24" t="e">
        <f>G29/F29*100</f>
        <v>#DIV/0!</v>
      </c>
      <c r="J29" s="25">
        <f>G29/D29*100</f>
        <v>0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48">
        <v>0</v>
      </c>
      <c r="D30" s="48">
        <v>0</v>
      </c>
      <c r="E30" s="66">
        <v>0</v>
      </c>
      <c r="F30" s="66">
        <v>0</v>
      </c>
      <c r="G30" s="77">
        <v>0</v>
      </c>
      <c r="H30" s="17" t="e">
        <f t="shared" si="2"/>
        <v>#DIV/0!</v>
      </c>
      <c r="I30" s="56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43">
        <f>SUM(C24:C30)</f>
        <v>24959436.62</v>
      </c>
      <c r="D31" s="43">
        <f>SUM(D24:D30)</f>
        <v>14095407.37</v>
      </c>
      <c r="E31" s="67">
        <f>SUM(E24:E30)</f>
        <v>29635810.69</v>
      </c>
      <c r="F31" s="67">
        <f>SUM(F24:F30)</f>
        <v>26069845.69</v>
      </c>
      <c r="G31" s="67">
        <f>SUM(G24:G30)</f>
        <v>14546898.83</v>
      </c>
      <c r="H31" s="38">
        <f t="shared" si="2"/>
        <v>49.08554377730775</v>
      </c>
      <c r="I31" s="38">
        <f t="shared" si="3"/>
        <v>55.79971206189368</v>
      </c>
      <c r="J31" s="39">
        <f t="shared" si="4"/>
        <v>103.20311040432173</v>
      </c>
      <c r="L31" s="33">
        <f t="shared" si="1"/>
        <v>76.14796249285529</v>
      </c>
    </row>
    <row r="32" spans="1:12" ht="14.25" thickBot="1">
      <c r="A32" s="41" t="s">
        <v>9</v>
      </c>
      <c r="B32" s="37"/>
      <c r="C32" s="42">
        <f>C31+C23</f>
        <v>34049623.21</v>
      </c>
      <c r="D32" s="42">
        <f>D31+D23</f>
        <v>18341490.049999997</v>
      </c>
      <c r="E32" s="65">
        <f>E31+E23</f>
        <v>39459410.69</v>
      </c>
      <c r="F32" s="65">
        <f>F31+F23</f>
        <v>32576645.69</v>
      </c>
      <c r="G32" s="65">
        <f>G31+G23</f>
        <v>19103464.3</v>
      </c>
      <c r="H32" s="38">
        <f t="shared" si="2"/>
        <v>48.412948814872436</v>
      </c>
      <c r="I32" s="38">
        <f t="shared" si="3"/>
        <v>58.6415939866521</v>
      </c>
      <c r="J32" s="39">
        <f t="shared" si="4"/>
        <v>104.15437485134969</v>
      </c>
      <c r="L32" s="33">
        <f t="shared" si="1"/>
        <v>100</v>
      </c>
    </row>
    <row r="33" spans="1:10" ht="13.5">
      <c r="A33" s="11"/>
      <c r="B33" s="6"/>
      <c r="C33" s="7"/>
      <c r="D33" s="52"/>
      <c r="E33" s="68"/>
      <c r="F33" s="68"/>
      <c r="H33" s="57"/>
      <c r="I33" s="57"/>
      <c r="J33" s="57"/>
    </row>
    <row r="34" spans="1:7" ht="13.5">
      <c r="A34" s="11"/>
      <c r="B34" s="8"/>
      <c r="C34" s="7"/>
      <c r="D34" s="52"/>
      <c r="E34" s="68"/>
      <c r="F34" s="68"/>
      <c r="G34" s="71"/>
    </row>
    <row r="35" spans="1:7" ht="13.5">
      <c r="A35" s="11"/>
      <c r="B35" s="8"/>
      <c r="C35" s="7"/>
      <c r="D35" s="52"/>
      <c r="E35" s="68"/>
      <c r="F35" s="68"/>
      <c r="G35" s="71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2021-08-02T13:44:46Z</cp:lastPrinted>
  <dcterms:created xsi:type="dcterms:W3CDTF">2006-03-15T12:33:34Z</dcterms:created>
  <dcterms:modified xsi:type="dcterms:W3CDTF">2021-08-10T05:57:31Z</dcterms:modified>
  <cp:category/>
  <cp:version/>
  <cp:contentType/>
  <cp:contentStatus/>
</cp:coreProperties>
</file>