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386" windowWidth="14310" windowHeight="1222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<sst xmlns="http://schemas.openxmlformats.org/spreadsheetml/2006/main" count="65" uniqueCount="65">
  <si>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</si>
  <si>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</si>
  <si>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</si>
  <si>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</si>
  <si>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</si>
  <si>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</si>
  <si>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</si>
  <si>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</si>
  <si>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</si>
  <si>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</si>
  <si>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</si>
  <si>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</si>
  <si>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</si>
  <si>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</si>
  <si>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</si>
  <si>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</si>
  <si>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</si>
  <si>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</si>
  <si>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</si>
  <si>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</si>
  <si>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</si>
  <si>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</si>
  <si>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</si>
  <si>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</si>
  <si>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</si>
  <si>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</si>
  <si>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</si>
  <si>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</si>
  <si>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</si>
  <si>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</si>
  <si>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</si>
  <si>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</si>
  <si>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</si>
  <si>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</si>
  <si>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</si>
  <si>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</si>
  <si>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</si>
  <si>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</si>
  <si>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</si>
  <si>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</si>
  <si>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</si>
  <si>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</si>
  <si>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</si>
  <si>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</si>
  <si>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</si>
  <si>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</si>
  <si>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</si>
  <si>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</si>
  <si>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</si>
  <si>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</si>
  <si>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</si>
  <si>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</si>
  <si>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</si>
  <si>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</si>
  <si>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</si>
  <si>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</si>
  <si>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2020 г.</t>
  </si>
  <si>
    <t>План 2021 г.</t>
  </si>
  <si>
    <t>к плану 2021 г.</t>
  </si>
  <si>
    <t>структура факт 2021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</si>
  <si>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2021 год</t>
  </si>
  <si>
    <t>на 01.12.2021 г.</t>
  </si>
  <si>
    <t>Факт 11 мес.      2021 г.</t>
  </si>
  <si>
    <t>к Факту      11 мес.     2020 г.</t>
  </si>
  <si>
    <t>Факт 11 мес.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</si>
</sst>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8" customWidth="1"/>
    <col min="6" max="6" width="12.125" style="68" customWidth="1"/>
    <col min="7" max="7" width="9.875" style="0" customWidth="1"/>
    <col min="8" max="8" width="8.75390625" style="0" customWidth="1"/>
    <col min="9" max="9" width="9.25390625" style="0" customWidth="1"/>
  </cols>
  <sheetData>
    <row r="1" spans="1:8" s="15" customFormat="1" ht="41.25" customHeight="1">
      <c r="A1" s="76" t="s">
        <v>60</v>
      </c>
      <c r="B1" s="76"/>
      <c r="C1" s="76"/>
      <c r="D1" s="76"/>
      <c r="E1" s="76"/>
      <c r="F1" s="76"/>
      <c r="G1" s="76"/>
      <c r="H1" s="76"/>
    </row>
    <row r="2" spans="1:6" ht="15.75">
      <c r="A2" s="12"/>
      <c r="B2" s="14"/>
      <c r="C2" s="13"/>
      <c r="D2" s="49"/>
      <c r="E2" s="57"/>
      <c r="F2" s="69"/>
    </row>
    <row r="3" spans="1:6" ht="15.75">
      <c r="A3" s="16" t="s">
        <v>61</v>
      </c>
      <c r="C3" s="29"/>
      <c r="D3" s="50"/>
      <c r="E3" s="58"/>
      <c r="F3" s="70"/>
    </row>
    <row r="4" spans="1:7" ht="13.5" thickBot="1">
      <c r="A4" s="9"/>
      <c r="B4" s="10"/>
      <c r="D4" s="51"/>
      <c r="E4" s="59"/>
      <c r="F4" s="5" t="s">
        <v>38</v>
      </c>
      <c r="G4" t="s">
        <v>24</v>
      </c>
    </row>
    <row r="5" spans="1:10" ht="30.75" customHeight="1">
      <c r="A5" s="81" t="s">
        <v>0</v>
      </c>
      <c r="B5" s="83" t="s">
        <v>1</v>
      </c>
      <c r="C5" s="85" t="s">
        <v>56</v>
      </c>
      <c r="D5" s="85" t="s">
        <v>64</v>
      </c>
      <c r="E5" s="87" t="s">
        <v>57</v>
      </c>
      <c r="F5" s="87" t="s">
        <v>62</v>
      </c>
      <c r="G5" s="79" t="s">
        <v>20</v>
      </c>
      <c r="H5" s="80"/>
      <c r="I5" s="77" t="s">
        <v>59</v>
      </c>
      <c r="J5" s="78"/>
    </row>
    <row r="6" spans="1:10" ht="36.75" customHeight="1" thickBot="1">
      <c r="A6" s="82"/>
      <c r="B6" s="84"/>
      <c r="C6" s="86"/>
      <c r="D6" s="86"/>
      <c r="E6" s="88"/>
      <c r="F6" s="88"/>
      <c r="G6" s="22" t="s">
        <v>58</v>
      </c>
      <c r="H6" s="23" t="s">
        <v>63</v>
      </c>
      <c r="I6" s="31" t="s">
        <v>42</v>
      </c>
      <c r="J6" s="32" t="s">
        <v>43</v>
      </c>
    </row>
    <row r="7" spans="1:10" ht="13.5">
      <c r="A7" s="18" t="s">
        <v>6</v>
      </c>
      <c r="B7" s="1" t="s">
        <v>11</v>
      </c>
      <c r="C7" s="44">
        <v>3860577.03</v>
      </c>
      <c r="D7" s="44">
        <v>3465917.13</v>
      </c>
      <c r="E7" s="60">
        <v>4419400</v>
      </c>
      <c r="F7" s="71">
        <v>4559673.34</v>
      </c>
      <c r="G7" s="34">
        <f aca="true" t="shared" si="0" ref="G7:G32">F7/E7*100</f>
        <v>103.1740358419695</v>
      </c>
      <c r="H7" s="35">
        <f aca="true" t="shared" si="1" ref="H7:H32">F7/D7*100</f>
        <v>131.55748302614495</v>
      </c>
      <c r="I7" s="2">
        <f aca="true" t="shared" si="2" ref="I7:I23">F7/$F$23*100</f>
        <v>48.71577512754758</v>
      </c>
      <c r="J7" s="2">
        <f aca="true" t="shared" si="3" ref="J7:J32">F7/$F$32*100</f>
        <v>13.472329864583394</v>
      </c>
    </row>
    <row r="8" spans="1:10" ht="13.5">
      <c r="A8" s="18" t="s">
        <v>47</v>
      </c>
      <c r="B8" s="1" t="s">
        <v>46</v>
      </c>
      <c r="C8" s="45">
        <v>2138163.95</v>
      </c>
      <c r="D8" s="45">
        <v>1963766.54</v>
      </c>
      <c r="E8" s="61">
        <v>2963100</v>
      </c>
      <c r="F8" s="72">
        <v>2669915.77</v>
      </c>
      <c r="G8" s="24">
        <f t="shared" si="0"/>
        <v>90.10548985859404</v>
      </c>
      <c r="H8" s="25">
        <f t="shared" si="1"/>
        <v>135.95891953633142</v>
      </c>
      <c r="I8" s="2">
        <f t="shared" si="2"/>
        <v>28.525511930820258</v>
      </c>
      <c r="J8" s="2">
        <f t="shared" si="3"/>
        <v>7.888719932751405</v>
      </c>
    </row>
    <row r="9" spans="1:10" ht="13.5">
      <c r="A9" s="19" t="s">
        <v>2</v>
      </c>
      <c r="B9" s="1" t="s">
        <v>12</v>
      </c>
      <c r="C9" s="46">
        <v>10616.5</v>
      </c>
      <c r="D9" s="46">
        <v>10616.5</v>
      </c>
      <c r="E9" s="62">
        <v>31100</v>
      </c>
      <c r="F9" s="73">
        <v>10688.71</v>
      </c>
      <c r="G9" s="24">
        <f t="shared" si="0"/>
        <v>34.3688424437299</v>
      </c>
      <c r="H9" s="28">
        <f t="shared" si="1"/>
        <v>100.68016766354259</v>
      </c>
      <c r="I9" s="2">
        <f t="shared" si="2"/>
        <v>0.11419870546331046</v>
      </c>
      <c r="J9" s="2">
        <f t="shared" si="3"/>
        <v>0.031581610393798774</v>
      </c>
    </row>
    <row r="10" spans="1:10" ht="13.5">
      <c r="A10" s="19" t="s">
        <v>3</v>
      </c>
      <c r="B10" s="1" t="s">
        <v>13</v>
      </c>
      <c r="C10" s="46">
        <v>574169.5</v>
      </c>
      <c r="D10" s="46">
        <v>484838.03</v>
      </c>
      <c r="E10" s="62">
        <v>307800</v>
      </c>
      <c r="F10" s="73">
        <v>192741.71</v>
      </c>
      <c r="G10" s="24">
        <f t="shared" si="0"/>
        <v>62.61913905133203</v>
      </c>
      <c r="H10" s="25">
        <f t="shared" si="1"/>
        <v>39.75383490441126</v>
      </c>
      <c r="I10" s="2">
        <f t="shared" si="2"/>
        <v>2.05926194749271</v>
      </c>
      <c r="J10" s="2">
        <f t="shared" si="3"/>
        <v>0.5694881413991538</v>
      </c>
    </row>
    <row r="11" spans="1:10" ht="15" customHeight="1">
      <c r="A11" s="19" t="s">
        <v>4</v>
      </c>
      <c r="B11" s="1" t="s">
        <v>51</v>
      </c>
      <c r="C11" s="46">
        <v>2021765.38</v>
      </c>
      <c r="D11" s="46">
        <v>1750004.49</v>
      </c>
      <c r="E11" s="62">
        <v>1740100</v>
      </c>
      <c r="F11" s="73">
        <v>1491620.66</v>
      </c>
      <c r="G11" s="24">
        <f t="shared" si="0"/>
        <v>85.72039882765358</v>
      </c>
      <c r="H11" s="30">
        <f t="shared" si="1"/>
        <v>85.23524759642189</v>
      </c>
      <c r="I11" s="2">
        <f t="shared" si="2"/>
        <v>15.936548789735033</v>
      </c>
      <c r="J11" s="2">
        <f t="shared" si="3"/>
        <v>4.4072467621874845</v>
      </c>
    </row>
    <row r="12" spans="1:10" ht="12.75" customHeight="1">
      <c r="A12" s="19" t="s">
        <v>21</v>
      </c>
      <c r="B12" s="1" t="s">
        <v>22</v>
      </c>
      <c r="C12" s="46">
        <v>720</v>
      </c>
      <c r="D12" s="46">
        <v>720</v>
      </c>
      <c r="E12" s="62">
        <v>3800</v>
      </c>
      <c r="F12" s="73">
        <v>830</v>
      </c>
      <c r="G12" s="24">
        <f t="shared" si="0"/>
        <v>21.842105263157897</v>
      </c>
      <c r="H12" s="30">
        <f t="shared" si="1"/>
        <v>115.27777777777777</v>
      </c>
      <c r="I12" s="2">
        <f t="shared" si="2"/>
        <v>0.008867760986550078</v>
      </c>
      <c r="J12" s="2">
        <f t="shared" si="3"/>
        <v>0.0024523760703445956</v>
      </c>
    </row>
    <row r="13" spans="1:10" ht="13.5" customHeight="1" hidden="1">
      <c r="A13" s="19" t="s">
        <v>29</v>
      </c>
      <c r="B13" s="1" t="s">
        <v>31</v>
      </c>
      <c r="C13" s="46">
        <v>0</v>
      </c>
      <c r="D13" s="46">
        <v>0</v>
      </c>
      <c r="E13" s="62">
        <v>0</v>
      </c>
      <c r="F13" s="73">
        <v>0</v>
      </c>
      <c r="G13" s="24" t="e">
        <f t="shared" si="0"/>
        <v>#DIV/0!</v>
      </c>
      <c r="H13" s="30" t="e">
        <f t="shared" si="1"/>
        <v>#DIV/0!</v>
      </c>
      <c r="I13" s="2">
        <f t="shared" si="2"/>
        <v>0</v>
      </c>
      <c r="J13" s="2">
        <f t="shared" si="3"/>
        <v>0</v>
      </c>
    </row>
    <row r="14" spans="1:10" ht="13.5">
      <c r="A14" s="19" t="s">
        <v>30</v>
      </c>
      <c r="B14" s="1" t="s">
        <v>50</v>
      </c>
      <c r="C14" s="46">
        <v>234852.16</v>
      </c>
      <c r="D14" s="46">
        <v>203081.78</v>
      </c>
      <c r="E14" s="62">
        <v>180500</v>
      </c>
      <c r="F14" s="73">
        <v>222989.52</v>
      </c>
      <c r="G14" s="24">
        <f t="shared" si="0"/>
        <v>123.5399002770083</v>
      </c>
      <c r="H14" s="30">
        <f t="shared" si="1"/>
        <v>109.8028193371163</v>
      </c>
      <c r="I14" s="2">
        <f t="shared" si="2"/>
        <v>2.38243104321148</v>
      </c>
      <c r="J14" s="2">
        <f t="shared" si="3"/>
        <v>0.6588604370911176</v>
      </c>
    </row>
    <row r="15" spans="1:10" ht="13.5">
      <c r="A15" s="19" t="s">
        <v>27</v>
      </c>
      <c r="B15" s="1" t="s">
        <v>28</v>
      </c>
      <c r="C15" s="46">
        <v>203194.86</v>
      </c>
      <c r="D15" s="46">
        <v>188713.66</v>
      </c>
      <c r="E15" s="62">
        <v>177800</v>
      </c>
      <c r="F15" s="73">
        <v>205162.51</v>
      </c>
      <c r="G15" s="24">
        <f t="shared" si="0"/>
        <v>115.38948818897639</v>
      </c>
      <c r="H15" s="25">
        <f t="shared" si="1"/>
        <v>108.71630066419145</v>
      </c>
      <c r="I15" s="2">
        <f t="shared" si="2"/>
        <v>2.1919663880490248</v>
      </c>
      <c r="J15" s="2">
        <f t="shared" si="3"/>
        <v>0.6061875060913661</v>
      </c>
    </row>
    <row r="16" spans="1:10" ht="13.5">
      <c r="A16" s="19" t="s">
        <v>40</v>
      </c>
      <c r="B16" s="1" t="s">
        <v>39</v>
      </c>
      <c r="C16" s="46">
        <v>42774.21</v>
      </c>
      <c r="D16" s="46">
        <v>42774.21</v>
      </c>
      <c r="E16" s="62">
        <v>0</v>
      </c>
      <c r="F16" s="73">
        <v>6124.86</v>
      </c>
      <c r="G16" s="24" t="e">
        <f t="shared" si="0"/>
        <v>#DIV/0!</v>
      </c>
      <c r="H16" s="25">
        <f t="shared" si="1"/>
        <v>14.319048791316074</v>
      </c>
      <c r="I16" s="2">
        <f t="shared" si="2"/>
        <v>0.06543830669407363</v>
      </c>
      <c r="J16" s="2">
        <f t="shared" si="3"/>
        <v>0.01809693987736241</v>
      </c>
    </row>
    <row r="17" spans="1:10" ht="13.5" customHeight="1" hidden="1">
      <c r="A17" s="19" t="s">
        <v>36</v>
      </c>
      <c r="B17" s="1" t="s">
        <v>37</v>
      </c>
      <c r="C17" s="46">
        <v>0</v>
      </c>
      <c r="D17" s="46">
        <v>0</v>
      </c>
      <c r="E17" s="62">
        <v>0</v>
      </c>
      <c r="F17" s="73">
        <v>0</v>
      </c>
      <c r="G17" s="24" t="e">
        <f t="shared" si="0"/>
        <v>#DIV/0!</v>
      </c>
      <c r="H17" s="25" t="e">
        <f t="shared" si="1"/>
        <v>#DIV/0!</v>
      </c>
      <c r="I17" s="2">
        <f t="shared" si="2"/>
        <v>0</v>
      </c>
      <c r="J17" s="2">
        <f t="shared" si="3"/>
        <v>0</v>
      </c>
    </row>
    <row r="18" spans="1:10" ht="13.5" customHeight="1" hidden="1">
      <c r="A18" s="19" t="s">
        <v>32</v>
      </c>
      <c r="B18" s="1" t="s">
        <v>33</v>
      </c>
      <c r="C18" s="46">
        <v>0</v>
      </c>
      <c r="D18" s="46">
        <v>0</v>
      </c>
      <c r="E18" s="62">
        <v>0</v>
      </c>
      <c r="F18" s="73">
        <v>0</v>
      </c>
      <c r="G18" s="24" t="e">
        <f t="shared" si="0"/>
        <v>#DIV/0!</v>
      </c>
      <c r="H18" s="25" t="e">
        <f t="shared" si="1"/>
        <v>#DIV/0!</v>
      </c>
      <c r="I18" s="2">
        <f t="shared" si="2"/>
        <v>0</v>
      </c>
      <c r="J18" s="2">
        <f t="shared" si="3"/>
        <v>0</v>
      </c>
    </row>
    <row r="19" spans="1:10" ht="15.75" customHeight="1" hidden="1">
      <c r="A19" s="19" t="s">
        <v>7</v>
      </c>
      <c r="B19" s="1" t="s">
        <v>14</v>
      </c>
      <c r="C19" s="46">
        <v>0</v>
      </c>
      <c r="D19" s="46">
        <v>0</v>
      </c>
      <c r="E19" s="62">
        <v>0</v>
      </c>
      <c r="F19" s="73">
        <v>0</v>
      </c>
      <c r="G19" s="24" t="e">
        <f t="shared" si="0"/>
        <v>#DIV/0!</v>
      </c>
      <c r="H19" s="25" t="e">
        <f t="shared" si="1"/>
        <v>#DIV/0!</v>
      </c>
      <c r="I19" s="2">
        <f t="shared" si="2"/>
        <v>0</v>
      </c>
      <c r="J19" s="2">
        <f t="shared" si="3"/>
        <v>0</v>
      </c>
    </row>
    <row r="20" spans="1:10" ht="14.25" customHeight="1" thickBot="1">
      <c r="A20" s="20" t="s">
        <v>44</v>
      </c>
      <c r="B20" s="3" t="s">
        <v>45</v>
      </c>
      <c r="C20" s="47">
        <v>3353</v>
      </c>
      <c r="D20" s="47">
        <v>0</v>
      </c>
      <c r="E20" s="63">
        <v>0</v>
      </c>
      <c r="F20" s="74">
        <v>0</v>
      </c>
      <c r="G20" s="24" t="e">
        <f t="shared" si="0"/>
        <v>#DIV/0!</v>
      </c>
      <c r="H20" s="25" t="e">
        <f t="shared" si="1"/>
        <v>#DIV/0!</v>
      </c>
      <c r="I20" s="2">
        <f t="shared" si="2"/>
        <v>0</v>
      </c>
      <c r="J20" s="2">
        <f t="shared" si="3"/>
        <v>0</v>
      </c>
    </row>
    <row r="21" spans="1:10" ht="14.25" customHeight="1" hidden="1">
      <c r="A21" s="20" t="s">
        <v>48</v>
      </c>
      <c r="B21" s="3" t="s">
        <v>49</v>
      </c>
      <c r="C21" s="47">
        <v>0</v>
      </c>
      <c r="D21" s="47">
        <v>0</v>
      </c>
      <c r="E21" s="63">
        <v>0</v>
      </c>
      <c r="F21" s="74">
        <v>0</v>
      </c>
      <c r="G21" s="54" t="e">
        <f t="shared" si="0"/>
        <v>#DIV/0!</v>
      </c>
      <c r="H21" s="55" t="e">
        <f t="shared" si="1"/>
        <v>#DIV/0!</v>
      </c>
      <c r="I21" s="2">
        <f t="shared" si="2"/>
        <v>0</v>
      </c>
      <c r="J21" s="2">
        <f t="shared" si="3"/>
        <v>0</v>
      </c>
    </row>
    <row r="22" spans="1:10" ht="14.25" customHeight="1" hidden="1">
      <c r="A22" s="20" t="s">
        <v>5</v>
      </c>
      <c r="B22" s="3" t="s">
        <v>15</v>
      </c>
      <c r="C22" s="47">
        <v>0</v>
      </c>
      <c r="D22" s="47">
        <v>0</v>
      </c>
      <c r="E22" s="63">
        <v>0</v>
      </c>
      <c r="F22" s="74">
        <v>0</v>
      </c>
      <c r="G22" s="54" t="e">
        <f t="shared" si="0"/>
        <v>#DIV/0!</v>
      </c>
      <c r="H22" s="55" t="e">
        <f t="shared" si="1"/>
        <v>#DIV/0!</v>
      </c>
      <c r="I22" s="2">
        <f t="shared" si="2"/>
        <v>0</v>
      </c>
      <c r="J22" s="2">
        <f t="shared" si="3"/>
        <v>0</v>
      </c>
    </row>
    <row r="23" spans="1:10" ht="14.25" customHeight="1" thickBot="1">
      <c r="A23" s="36" t="s">
        <v>41</v>
      </c>
      <c r="B23" s="37"/>
      <c r="C23" s="42">
        <f>SUM(C7:C22)</f>
        <v>9090186.59</v>
      </c>
      <c r="D23" s="42">
        <f>SUM(D7:D22)</f>
        <v>8110432.340000001</v>
      </c>
      <c r="E23" s="64">
        <f>SUM(E7:E22)</f>
        <v>9823600</v>
      </c>
      <c r="F23" s="64">
        <f>SUM(F7:F22)</f>
        <v>9359747.079999998</v>
      </c>
      <c r="G23" s="38">
        <f t="shared" si="0"/>
        <v>95.2781778574046</v>
      </c>
      <c r="H23" s="39">
        <f t="shared" si="1"/>
        <v>115.4037995464</v>
      </c>
      <c r="I23" s="33">
        <f t="shared" si="2"/>
        <v>100</v>
      </c>
      <c r="J23" s="33">
        <f t="shared" si="3"/>
        <v>27.654963570445425</v>
      </c>
    </row>
    <row r="24" spans="1:10" ht="14.25" customHeight="1">
      <c r="A24" s="21" t="s">
        <v>16</v>
      </c>
      <c r="B24" s="4" t="s">
        <v>17</v>
      </c>
      <c r="C24" s="45">
        <v>12870100</v>
      </c>
      <c r="D24" s="45">
        <v>12870100</v>
      </c>
      <c r="E24" s="61">
        <v>13581800</v>
      </c>
      <c r="F24" s="72">
        <v>13581800</v>
      </c>
      <c r="G24" s="17">
        <f t="shared" si="0"/>
        <v>100</v>
      </c>
      <c r="H24" s="28">
        <f t="shared" si="1"/>
        <v>105.52987156276951</v>
      </c>
      <c r="J24" s="2">
        <f t="shared" si="3"/>
        <v>40.1297365207304</v>
      </c>
    </row>
    <row r="25" spans="1:10" ht="14.25" customHeight="1">
      <c r="A25" s="21" t="s">
        <v>19</v>
      </c>
      <c r="B25" s="4" t="s">
        <v>18</v>
      </c>
      <c r="C25" s="46">
        <v>9001805.04</v>
      </c>
      <c r="D25" s="46">
        <v>8303021.04</v>
      </c>
      <c r="E25" s="62">
        <v>13064492</v>
      </c>
      <c r="F25" s="73">
        <v>8273112.66</v>
      </c>
      <c r="G25" s="17">
        <f t="shared" si="0"/>
        <v>63.32517682279571</v>
      </c>
      <c r="H25" s="28">
        <f t="shared" si="1"/>
        <v>99.63978918208306</v>
      </c>
      <c r="J25" s="2">
        <f t="shared" si="3"/>
        <v>24.444317487528828</v>
      </c>
    </row>
    <row r="26" spans="1:10" ht="13.5" customHeight="1">
      <c r="A26" s="19" t="s">
        <v>10</v>
      </c>
      <c r="B26" s="1" t="s">
        <v>23</v>
      </c>
      <c r="C26" s="46">
        <v>288120</v>
      </c>
      <c r="D26" s="46">
        <v>288120</v>
      </c>
      <c r="E26" s="62">
        <v>156520</v>
      </c>
      <c r="F26" s="73">
        <v>156520</v>
      </c>
      <c r="G26" s="17">
        <f t="shared" si="0"/>
        <v>100</v>
      </c>
      <c r="H26" s="28">
        <f t="shared" si="1"/>
        <v>54.3245869776482</v>
      </c>
      <c r="J26" s="2">
        <f t="shared" si="3"/>
        <v>0.4624649428076339</v>
      </c>
    </row>
    <row r="27" spans="1:10" ht="16.5" customHeight="1">
      <c r="A27" s="20" t="s">
        <v>25</v>
      </c>
      <c r="B27" s="1" t="s">
        <v>26</v>
      </c>
      <c r="C27" s="47">
        <v>2771684.05</v>
      </c>
      <c r="D27" s="47">
        <v>2256069.47</v>
      </c>
      <c r="E27" s="63">
        <v>2877637.69</v>
      </c>
      <c r="F27" s="74">
        <v>2473547.83</v>
      </c>
      <c r="G27" s="17">
        <f t="shared" si="0"/>
        <v>85.95758384023668</v>
      </c>
      <c r="H27" s="28">
        <f t="shared" si="1"/>
        <v>109.6397013873868</v>
      </c>
      <c r="J27" s="2">
        <f t="shared" si="3"/>
        <v>7.308517478487714</v>
      </c>
    </row>
    <row r="28" spans="1:10" ht="16.5" customHeight="1" hidden="1">
      <c r="A28" s="20" t="s">
        <v>53</v>
      </c>
      <c r="B28" s="3" t="s">
        <v>52</v>
      </c>
      <c r="C28" s="47">
        <v>0</v>
      </c>
      <c r="D28" s="47">
        <v>0</v>
      </c>
      <c r="E28" s="63">
        <v>0</v>
      </c>
      <c r="F28" s="74">
        <v>0</v>
      </c>
      <c r="G28" s="17" t="e">
        <f t="shared" si="0"/>
        <v>#DIV/0!</v>
      </c>
      <c r="H28" s="25" t="e">
        <f t="shared" si="1"/>
        <v>#DIV/0!</v>
      </c>
      <c r="J28" s="2">
        <f t="shared" si="3"/>
        <v>0</v>
      </c>
    </row>
    <row r="29" spans="1:10" ht="16.5" customHeight="1" thickBot="1">
      <c r="A29" s="20" t="s">
        <v>54</v>
      </c>
      <c r="B29" s="3" t="s">
        <v>55</v>
      </c>
      <c r="C29" s="47">
        <v>27727.53</v>
      </c>
      <c r="D29" s="47">
        <v>27727.53</v>
      </c>
      <c r="E29" s="63">
        <v>0</v>
      </c>
      <c r="F29" s="74">
        <v>0</v>
      </c>
      <c r="G29" s="17" t="e">
        <f t="shared" si="0"/>
        <v>#DIV/0!</v>
      </c>
      <c r="H29" s="25">
        <f t="shared" si="1"/>
        <v>0</v>
      </c>
      <c r="J29" s="2">
        <f>F29/$F$32*100</f>
        <v>0</v>
      </c>
    </row>
    <row r="30" spans="1:10" ht="16.5" customHeight="1" hidden="1">
      <c r="A30" s="26" t="s">
        <v>34</v>
      </c>
      <c r="B30" s="27" t="s">
        <v>35</v>
      </c>
      <c r="C30" s="48">
        <v>0</v>
      </c>
      <c r="D30" s="48">
        <v>0</v>
      </c>
      <c r="E30" s="65">
        <v>0</v>
      </c>
      <c r="F30" s="75">
        <v>0</v>
      </c>
      <c r="G30" s="17" t="e">
        <f t="shared" si="0"/>
        <v>#DIV/0!</v>
      </c>
      <c r="H30" s="40" t="e">
        <f t="shared" si="1"/>
        <v>#DIV/0!</v>
      </c>
      <c r="J30" s="2">
        <f t="shared" si="3"/>
        <v>0</v>
      </c>
    </row>
    <row r="31" spans="1:10" ht="15.75" customHeight="1" thickBot="1">
      <c r="A31" s="36" t="s">
        <v>8</v>
      </c>
      <c r="B31" s="37"/>
      <c r="C31" s="43">
        <f>SUM(C24:C30)</f>
        <v>24959436.62</v>
      </c>
      <c r="D31" s="43">
        <f>SUM(D24:D30)</f>
        <v>23745038.04</v>
      </c>
      <c r="E31" s="66">
        <f>SUM(E24:E30)</f>
        <v>29680449.69</v>
      </c>
      <c r="F31" s="66">
        <f>SUM(F24:F30)</f>
        <v>24484980.490000002</v>
      </c>
      <c r="G31" s="38">
        <f t="shared" si="0"/>
        <v>82.49531508361726</v>
      </c>
      <c r="H31" s="39">
        <f t="shared" si="1"/>
        <v>103.11619820845739</v>
      </c>
      <c r="J31" s="33">
        <f t="shared" si="3"/>
        <v>72.34503642955458</v>
      </c>
    </row>
    <row r="32" spans="1:10" ht="14.25" thickBot="1">
      <c r="A32" s="41" t="s">
        <v>9</v>
      </c>
      <c r="B32" s="37"/>
      <c r="C32" s="42">
        <f>C31+C23</f>
        <v>34049623.21</v>
      </c>
      <c r="D32" s="42">
        <f>D31+D23</f>
        <v>31855470.38</v>
      </c>
      <c r="E32" s="64">
        <f>E31+E23</f>
        <v>39504049.69</v>
      </c>
      <c r="F32" s="64">
        <f>F31+F23</f>
        <v>33844727.57</v>
      </c>
      <c r="G32" s="38">
        <f t="shared" si="0"/>
        <v>85.67407097649385</v>
      </c>
      <c r="H32" s="39">
        <f t="shared" si="1"/>
        <v>106.2446329194653</v>
      </c>
      <c r="J32" s="33">
        <f t="shared" si="3"/>
        <v>100</v>
      </c>
    </row>
    <row r="33" spans="1:8" ht="13.5">
      <c r="A33" s="11"/>
      <c r="B33" s="6"/>
      <c r="C33" s="7"/>
      <c r="D33" s="52"/>
      <c r="E33" s="67"/>
      <c r="G33" s="56"/>
      <c r="H33" s="56"/>
    </row>
    <row r="34" spans="1:6" ht="13.5">
      <c r="A34" s="11"/>
      <c r="B34" s="8"/>
      <c r="C34" s="7"/>
      <c r="D34" s="52"/>
      <c r="E34" s="67"/>
      <c r="F34" s="70"/>
    </row>
    <row r="35" spans="1:6" ht="13.5">
      <c r="A35" s="11"/>
      <c r="B35" s="8"/>
      <c r="C35" s="7"/>
      <c r="D35" s="52"/>
      <c r="E35" s="67"/>
      <c r="F35" s="70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2021-12-02T12:55:07Z</cp:lastPrinted>
  <dcterms:created xsi:type="dcterms:W3CDTF">2006-03-15T12:33:34Z</dcterms:created>
  <dcterms:modified xsi:type="dcterms:W3CDTF">2021-12-10T09:08:05Z</dcterms:modified>
  <cp:category/>
  <cp:version/>
  <cp:contentType/>
  <cp:contentStatus/>
</cp:coreProperties>
</file>