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90" windowWidth="15330" windowHeight="1152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<sst xmlns="http://schemas.openxmlformats.org/spreadsheetml/2006/main" count="60" uniqueCount="60">
  <si>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</si>
  <si>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</si>
  <si>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</si>
  <si>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</si>
  <si>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</si>
  <si>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</si>
  <si>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</si>
  <si>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</si>
  <si>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</si>
  <si>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</si>
  <si>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</si>
  <si>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</si>
  <si>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</si>
  <si>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</si>
  <si>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</si>
  <si>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</si>
  <si>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</si>
  <si>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</si>
  <si>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</si>
  <si>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</si>
  <si>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</si>
  <si>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</si>
  <si>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</si>
  <si>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</si>
  <si>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</si>
  <si>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</si>
  <si>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</si>
  <si>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</si>
  <si>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</si>
  <si>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</si>
  <si>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</si>
  <si>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</si>
  <si>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</si>
  <si>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</si>
  <si>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</si>
  <si>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</si>
  <si>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</si>
  <si>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</si>
  <si>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</si>
  <si>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</si>
  <si>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</si>
  <si>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</si>
  <si>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</si>
  <si>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</si>
  <si>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</si>
  <si>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</si>
  <si>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</si>
  <si>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</si>
  <si>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</si>
  <si>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</si>
  <si>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</si>
  <si>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</si>
  <si>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</si>
  <si>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</si>
  <si>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</si>
  <si>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2018 год</t>
  </si>
  <si>
    <t>на 01.12.2018 г.</t>
  </si>
  <si>
    <t>Факт 11 мес.   2017 г.</t>
  </si>
  <si>
    <t>Факт 11 мес.  2018 г.</t>
  </si>
  <si>
    <t>к Факту      11 мес.    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</si>
</sst>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33" sqref="A33:IV37"/>
    </sheetView>
  </sheetViews>
  <sheetFormatPr defaultColWidth="9.00390625" defaultRowHeight="12.75"/>
  <cols>
    <col min="1" max="1" width="40.375" style="0" customWidth="1"/>
    <col min="2" max="2" width="16.75390625" style="0" customWidth="1"/>
    <col min="3" max="3" width="14.625" style="0" customWidth="1"/>
    <col min="4" max="4" width="13.25390625" style="64" customWidth="1"/>
    <col min="5" max="5" width="13.00390625" style="64" customWidth="1"/>
    <col min="6" max="6" width="12.125" style="64" customWidth="1"/>
    <col min="7" max="7" width="9.875" style="0" customWidth="1"/>
    <col min="8" max="8" width="8.75390625" style="0" customWidth="1"/>
    <col min="9" max="9" width="9.25390625" style="0" customWidth="1"/>
  </cols>
  <sheetData>
    <row r="1" spans="1:8" s="21" customFormat="1" ht="41.25" customHeight="1">
      <c r="A1" s="73" t="s">
        <v>55</v>
      </c>
      <c r="B1" s="73"/>
      <c r="C1" s="73"/>
      <c r="D1" s="73"/>
      <c r="E1" s="73"/>
      <c r="F1" s="73"/>
      <c r="G1" s="73"/>
      <c r="H1" s="73"/>
    </row>
    <row r="2" spans="1:6" ht="15.75">
      <c r="A2" s="15"/>
      <c r="B2" s="17"/>
      <c r="C2" s="16"/>
      <c r="D2" s="55"/>
      <c r="E2" s="55"/>
      <c r="F2" s="66"/>
    </row>
    <row r="3" spans="1:6" ht="15.75">
      <c r="A3" s="22" t="s">
        <v>56</v>
      </c>
      <c r="C3" s="35"/>
      <c r="D3" s="56"/>
      <c r="E3" s="56"/>
      <c r="F3" s="67"/>
    </row>
    <row r="4" spans="1:7" ht="13.5" thickBot="1">
      <c r="A4" s="12"/>
      <c r="B4" s="13"/>
      <c r="D4" s="57"/>
      <c r="E4" s="57"/>
      <c r="F4" s="68"/>
      <c r="G4" s="8" t="s">
        <v>37</v>
      </c>
    </row>
    <row r="5" spans="1:10" ht="30.75" customHeight="1">
      <c r="A5" s="78" t="s">
        <v>0</v>
      </c>
      <c r="B5" s="80" t="s">
        <v>1</v>
      </c>
      <c r="C5" s="82" t="s">
        <v>51</v>
      </c>
      <c r="D5" s="84" t="s">
        <v>57</v>
      </c>
      <c r="E5" s="84" t="s">
        <v>52</v>
      </c>
      <c r="F5" s="84" t="s">
        <v>58</v>
      </c>
      <c r="G5" s="76" t="s">
        <v>20</v>
      </c>
      <c r="H5" s="77"/>
      <c r="I5" s="74" t="s">
        <v>54</v>
      </c>
      <c r="J5" s="75"/>
    </row>
    <row r="6" spans="1:10" ht="36.75" customHeight="1" thickBot="1">
      <c r="A6" s="79"/>
      <c r="B6" s="81"/>
      <c r="C6" s="83"/>
      <c r="D6" s="85"/>
      <c r="E6" s="85"/>
      <c r="F6" s="85"/>
      <c r="G6" s="28" t="s">
        <v>53</v>
      </c>
      <c r="H6" s="29" t="s">
        <v>59</v>
      </c>
      <c r="I6" s="37" t="s">
        <v>41</v>
      </c>
      <c r="J6" s="38" t="s">
        <v>42</v>
      </c>
    </row>
    <row r="7" spans="1:10" ht="13.5">
      <c r="A7" s="24" t="s">
        <v>6</v>
      </c>
      <c r="B7" s="4" t="s">
        <v>11</v>
      </c>
      <c r="C7" s="50">
        <v>2970713.07</v>
      </c>
      <c r="D7" s="50">
        <v>2224679.54</v>
      </c>
      <c r="E7" s="58">
        <v>2917900</v>
      </c>
      <c r="F7" s="50">
        <v>2510752.43</v>
      </c>
      <c r="G7" s="40">
        <f aca="true" t="shared" si="0" ref="G7:G30">F7/E7*100</f>
        <v>86.04655505671887</v>
      </c>
      <c r="H7" s="41">
        <f aca="true" t="shared" si="1" ref="H7:H30">F7/D7*100</f>
        <v>112.8590605908121</v>
      </c>
      <c r="I7" s="5">
        <f aca="true" t="shared" si="2" ref="I7:I23">F7/$F$23*100</f>
        <v>32.48796304180666</v>
      </c>
      <c r="J7" s="5">
        <f aca="true" t="shared" si="3" ref="J7:J30">F7/$F$30*100</f>
        <v>6.245672919836966</v>
      </c>
    </row>
    <row r="8" spans="1:10" ht="13.5">
      <c r="A8" s="24" t="s">
        <v>46</v>
      </c>
      <c r="B8" s="4" t="s">
        <v>45</v>
      </c>
      <c r="C8" s="51">
        <v>1712825.12</v>
      </c>
      <c r="D8" s="51">
        <v>1575192.6</v>
      </c>
      <c r="E8" s="59">
        <v>1903700</v>
      </c>
      <c r="F8" s="51">
        <v>1850663.14</v>
      </c>
      <c r="G8" s="30">
        <f t="shared" si="0"/>
        <v>97.21401166150127</v>
      </c>
      <c r="H8" s="31">
        <f t="shared" si="1"/>
        <v>117.48805447663986</v>
      </c>
      <c r="I8" s="5">
        <f t="shared" si="2"/>
        <v>23.946716122526606</v>
      </c>
      <c r="J8" s="5">
        <f t="shared" si="3"/>
        <v>4.603654473905436</v>
      </c>
    </row>
    <row r="9" spans="1:10" ht="13.5">
      <c r="A9" s="25" t="s">
        <v>2</v>
      </c>
      <c r="B9" s="4" t="s">
        <v>12</v>
      </c>
      <c r="C9" s="52">
        <v>55570.21</v>
      </c>
      <c r="D9" s="52">
        <v>55386.1</v>
      </c>
      <c r="E9" s="60">
        <v>42800</v>
      </c>
      <c r="F9" s="52">
        <v>42761</v>
      </c>
      <c r="G9" s="30">
        <f t="shared" si="0"/>
        <v>99.9088785046729</v>
      </c>
      <c r="H9" s="34">
        <f t="shared" si="1"/>
        <v>77.20529158037847</v>
      </c>
      <c r="I9" s="5">
        <f t="shared" si="2"/>
        <v>0.5533073556084119</v>
      </c>
      <c r="J9" s="5">
        <f t="shared" si="3"/>
        <v>0.1063709892437099</v>
      </c>
    </row>
    <row r="10" spans="1:10" ht="13.5">
      <c r="A10" s="25" t="s">
        <v>3</v>
      </c>
      <c r="B10" s="4" t="s">
        <v>13</v>
      </c>
      <c r="C10" s="52">
        <v>215955.31</v>
      </c>
      <c r="D10" s="52">
        <v>136559.46</v>
      </c>
      <c r="E10" s="60">
        <v>333000</v>
      </c>
      <c r="F10" s="52">
        <v>164236.6</v>
      </c>
      <c r="G10" s="30">
        <f t="shared" si="0"/>
        <v>49.3203003003003</v>
      </c>
      <c r="H10" s="31">
        <f t="shared" si="1"/>
        <v>120.26746444369363</v>
      </c>
      <c r="I10" s="5">
        <f t="shared" si="2"/>
        <v>2.125144847878125</v>
      </c>
      <c r="J10" s="5">
        <f t="shared" si="3"/>
        <v>0.40855007160785495</v>
      </c>
    </row>
    <row r="11" spans="1:10" ht="15" customHeight="1">
      <c r="A11" s="25" t="s">
        <v>4</v>
      </c>
      <c r="B11" s="4" t="s">
        <v>50</v>
      </c>
      <c r="C11" s="52">
        <v>1523222.84</v>
      </c>
      <c r="D11" s="52">
        <v>1284007.08</v>
      </c>
      <c r="E11" s="60">
        <v>1378500</v>
      </c>
      <c r="F11" s="52">
        <v>1395409.77</v>
      </c>
      <c r="G11" s="30">
        <f t="shared" si="0"/>
        <v>101.22667899891186</v>
      </c>
      <c r="H11" s="36">
        <f t="shared" si="1"/>
        <v>108.67617412203055</v>
      </c>
      <c r="I11" s="5">
        <f t="shared" si="2"/>
        <v>18.055950277796175</v>
      </c>
      <c r="J11" s="5">
        <f t="shared" si="3"/>
        <v>3.4711797580795047</v>
      </c>
    </row>
    <row r="12" spans="1:10" ht="12.75" customHeight="1">
      <c r="A12" s="25" t="s">
        <v>21</v>
      </c>
      <c r="B12" s="4" t="s">
        <v>22</v>
      </c>
      <c r="C12" s="52">
        <v>16121.88</v>
      </c>
      <c r="D12" s="52">
        <v>15711.88</v>
      </c>
      <c r="E12" s="60">
        <v>13500</v>
      </c>
      <c r="F12" s="52">
        <v>6950</v>
      </c>
      <c r="G12" s="30">
        <f t="shared" si="0"/>
        <v>51.48148148148148</v>
      </c>
      <c r="H12" s="36">
        <f t="shared" si="1"/>
        <v>44.234044557366786</v>
      </c>
      <c r="I12" s="5">
        <f t="shared" si="2"/>
        <v>0.08992975191128512</v>
      </c>
      <c r="J12" s="5">
        <f t="shared" si="3"/>
        <v>0.0172886128772429</v>
      </c>
    </row>
    <row r="13" spans="1:10" ht="13.5" customHeight="1" hidden="1">
      <c r="A13" s="25" t="s">
        <v>28</v>
      </c>
      <c r="B13" s="4" t="s">
        <v>30</v>
      </c>
      <c r="C13" s="52">
        <v>0</v>
      </c>
      <c r="D13" s="52">
        <v>0</v>
      </c>
      <c r="E13" s="60">
        <v>0</v>
      </c>
      <c r="F13" s="52">
        <v>0</v>
      </c>
      <c r="G13" s="30" t="e">
        <f t="shared" si="0"/>
        <v>#DIV/0!</v>
      </c>
      <c r="H13" s="36" t="e">
        <f t="shared" si="1"/>
        <v>#DIV/0!</v>
      </c>
      <c r="I13" s="5">
        <f t="shared" si="2"/>
        <v>0</v>
      </c>
      <c r="J13" s="5">
        <f t="shared" si="3"/>
        <v>0</v>
      </c>
    </row>
    <row r="14" spans="1:10" ht="13.5">
      <c r="A14" s="25" t="s">
        <v>29</v>
      </c>
      <c r="B14" s="4" t="s">
        <v>49</v>
      </c>
      <c r="C14" s="52">
        <v>303844</v>
      </c>
      <c r="D14" s="52">
        <v>296382</v>
      </c>
      <c r="E14" s="60">
        <v>302400</v>
      </c>
      <c r="F14" s="52">
        <v>156485.75</v>
      </c>
      <c r="G14" s="30">
        <f t="shared" si="0"/>
        <v>51.7479332010582</v>
      </c>
      <c r="H14" s="36">
        <f t="shared" si="1"/>
        <v>52.79866861010453</v>
      </c>
      <c r="I14" s="5">
        <f t="shared" si="2"/>
        <v>2.0248524712448033</v>
      </c>
      <c r="J14" s="5">
        <f t="shared" si="3"/>
        <v>0.389269288137412</v>
      </c>
    </row>
    <row r="15" spans="1:10" ht="13.5">
      <c r="A15" s="25" t="s">
        <v>26</v>
      </c>
      <c r="B15" s="4" t="s">
        <v>27</v>
      </c>
      <c r="C15" s="52">
        <v>183574.78</v>
      </c>
      <c r="D15" s="52">
        <v>168108.34</v>
      </c>
      <c r="E15" s="60">
        <v>191000</v>
      </c>
      <c r="F15" s="52">
        <v>124242.29</v>
      </c>
      <c r="G15" s="30">
        <f t="shared" si="0"/>
        <v>65.04831937172774</v>
      </c>
      <c r="H15" s="31">
        <f t="shared" si="1"/>
        <v>73.90608342215502</v>
      </c>
      <c r="I15" s="5">
        <f t="shared" si="2"/>
        <v>1.6076371678546677</v>
      </c>
      <c r="J15" s="5">
        <f t="shared" si="3"/>
        <v>0.30906141795570463</v>
      </c>
    </row>
    <row r="16" spans="1:10" ht="13.5">
      <c r="A16" s="25" t="s">
        <v>39</v>
      </c>
      <c r="B16" s="4" t="s">
        <v>38</v>
      </c>
      <c r="C16" s="52">
        <v>243378.87</v>
      </c>
      <c r="D16" s="52">
        <v>243378.87</v>
      </c>
      <c r="E16" s="60">
        <v>0</v>
      </c>
      <c r="F16" s="52">
        <v>0</v>
      </c>
      <c r="G16" s="30" t="e">
        <f t="shared" si="0"/>
        <v>#DIV/0!</v>
      </c>
      <c r="H16" s="31">
        <f t="shared" si="1"/>
        <v>0</v>
      </c>
      <c r="I16" s="5">
        <f t="shared" si="2"/>
        <v>0</v>
      </c>
      <c r="J16" s="5">
        <f t="shared" si="3"/>
        <v>0</v>
      </c>
    </row>
    <row r="17" spans="1:10" ht="13.5" customHeight="1">
      <c r="A17" s="25" t="s">
        <v>35</v>
      </c>
      <c r="B17" s="4" t="s">
        <v>36</v>
      </c>
      <c r="C17" s="52">
        <v>0</v>
      </c>
      <c r="D17" s="52">
        <v>0</v>
      </c>
      <c r="E17" s="60">
        <v>300000</v>
      </c>
      <c r="F17" s="52">
        <v>0</v>
      </c>
      <c r="G17" s="30">
        <f t="shared" si="0"/>
        <v>0</v>
      </c>
      <c r="H17" s="31" t="e">
        <f t="shared" si="1"/>
        <v>#DIV/0!</v>
      </c>
      <c r="I17" s="5">
        <f t="shared" si="2"/>
        <v>0</v>
      </c>
      <c r="J17" s="5">
        <f t="shared" si="3"/>
        <v>0</v>
      </c>
    </row>
    <row r="18" spans="1:10" ht="13.5" customHeight="1">
      <c r="A18" s="25" t="s">
        <v>31</v>
      </c>
      <c r="B18" s="4" t="s">
        <v>32</v>
      </c>
      <c r="C18" s="52">
        <v>0</v>
      </c>
      <c r="D18" s="52">
        <v>0</v>
      </c>
      <c r="E18" s="60">
        <v>170500</v>
      </c>
      <c r="F18" s="52">
        <v>0</v>
      </c>
      <c r="G18" s="30">
        <f t="shared" si="0"/>
        <v>0</v>
      </c>
      <c r="H18" s="31" t="e">
        <f t="shared" si="1"/>
        <v>#DIV/0!</v>
      </c>
      <c r="I18" s="5">
        <f t="shared" si="2"/>
        <v>0</v>
      </c>
      <c r="J18" s="5">
        <f t="shared" si="3"/>
        <v>0</v>
      </c>
    </row>
    <row r="19" spans="1:10" ht="15.75" customHeight="1">
      <c r="A19" s="25" t="s">
        <v>7</v>
      </c>
      <c r="B19" s="4" t="s">
        <v>14</v>
      </c>
      <c r="C19" s="52">
        <v>3000</v>
      </c>
      <c r="D19" s="52">
        <v>3000</v>
      </c>
      <c r="E19" s="60">
        <v>2000</v>
      </c>
      <c r="F19" s="52">
        <v>500</v>
      </c>
      <c r="G19" s="30">
        <f t="shared" si="0"/>
        <v>25</v>
      </c>
      <c r="H19" s="31">
        <f t="shared" si="1"/>
        <v>16.666666666666664</v>
      </c>
      <c r="I19" s="5">
        <f t="shared" si="2"/>
        <v>0.0064697663245528855</v>
      </c>
      <c r="J19" s="5">
        <f t="shared" si="3"/>
        <v>0.0012437850990822232</v>
      </c>
    </row>
    <row r="20" spans="1:10" ht="14.25" customHeight="1">
      <c r="A20" s="26" t="s">
        <v>43</v>
      </c>
      <c r="B20" s="6" t="s">
        <v>44</v>
      </c>
      <c r="C20" s="53">
        <v>2300</v>
      </c>
      <c r="D20" s="53">
        <v>1300</v>
      </c>
      <c r="E20" s="61">
        <v>7300</v>
      </c>
      <c r="F20" s="53">
        <v>10943.39</v>
      </c>
      <c r="G20" s="30">
        <f t="shared" si="0"/>
        <v>149.9094520547945</v>
      </c>
      <c r="H20" s="31">
        <f t="shared" si="1"/>
        <v>841.7992307692307</v>
      </c>
      <c r="I20" s="5">
        <f t="shared" si="2"/>
        <v>0.1416023521968976</v>
      </c>
      <c r="J20" s="5">
        <f t="shared" si="3"/>
        <v>0.02722245083089082</v>
      </c>
    </row>
    <row r="21" spans="1:10" ht="14.25" customHeight="1">
      <c r="A21" s="26" t="s">
        <v>47</v>
      </c>
      <c r="B21" s="6" t="s">
        <v>48</v>
      </c>
      <c r="C21" s="53">
        <v>0</v>
      </c>
      <c r="D21" s="53">
        <v>0</v>
      </c>
      <c r="E21" s="61">
        <v>0</v>
      </c>
      <c r="F21" s="53">
        <v>1320000</v>
      </c>
      <c r="G21" s="70" t="e">
        <f t="shared" si="0"/>
        <v>#DIV/0!</v>
      </c>
      <c r="H21" s="71" t="e">
        <f t="shared" si="1"/>
        <v>#DIV/0!</v>
      </c>
      <c r="I21" s="5">
        <f t="shared" si="2"/>
        <v>17.08018309681962</v>
      </c>
      <c r="J21" s="5">
        <f t="shared" si="3"/>
        <v>3.283592661577069</v>
      </c>
    </row>
    <row r="22" spans="1:10" ht="14.25" customHeight="1" thickBot="1">
      <c r="A22" s="26" t="s">
        <v>5</v>
      </c>
      <c r="B22" s="6" t="s">
        <v>15</v>
      </c>
      <c r="C22" s="53">
        <v>64980</v>
      </c>
      <c r="D22" s="53">
        <v>64980</v>
      </c>
      <c r="E22" s="61">
        <v>115000</v>
      </c>
      <c r="F22" s="53">
        <v>145310.02</v>
      </c>
      <c r="G22" s="70">
        <f t="shared" si="0"/>
        <v>126.35653913043477</v>
      </c>
      <c r="H22" s="71">
        <f t="shared" si="1"/>
        <v>223.62268390273928</v>
      </c>
      <c r="I22" s="5">
        <f t="shared" si="2"/>
        <v>1.8802437480322127</v>
      </c>
      <c r="J22" s="5">
        <f t="shared" si="3"/>
        <v>0.36146887524667964</v>
      </c>
    </row>
    <row r="23" spans="1:10" ht="14.25" customHeight="1" thickBot="1">
      <c r="A23" s="42" t="s">
        <v>40</v>
      </c>
      <c r="B23" s="43"/>
      <c r="C23" s="48">
        <f>SUM(C7:C22)</f>
        <v>7295486.079999999</v>
      </c>
      <c r="D23" s="48">
        <f>SUM(D7:D22)</f>
        <v>6068685.87</v>
      </c>
      <c r="E23" s="48">
        <f>SUM(E7:E22)</f>
        <v>7677600</v>
      </c>
      <c r="F23" s="48">
        <f>SUM(F7:F22)</f>
        <v>7728254.389999999</v>
      </c>
      <c r="G23" s="44">
        <f t="shared" si="0"/>
        <v>100.65976854746272</v>
      </c>
      <c r="H23" s="45">
        <f t="shared" si="1"/>
        <v>127.34642318864988</v>
      </c>
      <c r="I23" s="39">
        <f t="shared" si="2"/>
        <v>100</v>
      </c>
      <c r="J23" s="39">
        <f t="shared" si="3"/>
        <v>19.22457530439755</v>
      </c>
    </row>
    <row r="24" spans="1:10" ht="14.25" customHeight="1">
      <c r="A24" s="27" t="s">
        <v>16</v>
      </c>
      <c r="B24" s="7" t="s">
        <v>17</v>
      </c>
      <c r="C24" s="51">
        <v>11354500</v>
      </c>
      <c r="D24" s="51">
        <v>11354500</v>
      </c>
      <c r="E24" s="59">
        <v>12252100</v>
      </c>
      <c r="F24" s="51">
        <v>12252100</v>
      </c>
      <c r="G24" s="23">
        <f t="shared" si="0"/>
        <v>100</v>
      </c>
      <c r="H24" s="34">
        <f t="shared" si="1"/>
        <v>107.9052358095909</v>
      </c>
      <c r="J24" s="5">
        <f t="shared" si="3"/>
        <v>30.477958824930614</v>
      </c>
    </row>
    <row r="25" spans="1:10" ht="14.25" customHeight="1">
      <c r="A25" s="27" t="s">
        <v>19</v>
      </c>
      <c r="B25" s="7" t="s">
        <v>18</v>
      </c>
      <c r="C25" s="52">
        <v>5799076.94</v>
      </c>
      <c r="D25" s="52">
        <f>5623842.26+141500</f>
        <v>5765342.26</v>
      </c>
      <c r="E25" s="60">
        <v>17685633</v>
      </c>
      <c r="F25" s="52">
        <v>17315598.39</v>
      </c>
      <c r="G25" s="23">
        <f t="shared" si="0"/>
        <v>97.90771068245056</v>
      </c>
      <c r="H25" s="34">
        <f t="shared" si="1"/>
        <v>300.3394700456171</v>
      </c>
      <c r="J25" s="5">
        <f t="shared" si="3"/>
        <v>43.07376651834827</v>
      </c>
    </row>
    <row r="26" spans="1:10" ht="13.5" customHeight="1">
      <c r="A26" s="25" t="s">
        <v>10</v>
      </c>
      <c r="B26" s="4" t="s">
        <v>23</v>
      </c>
      <c r="C26" s="52">
        <v>701657</v>
      </c>
      <c r="D26" s="52">
        <v>701657</v>
      </c>
      <c r="E26" s="60">
        <v>748262</v>
      </c>
      <c r="F26" s="52">
        <v>748262</v>
      </c>
      <c r="G26" s="23">
        <f t="shared" si="0"/>
        <v>100</v>
      </c>
      <c r="H26" s="34">
        <f t="shared" si="1"/>
        <v>106.64213426218222</v>
      </c>
      <c r="J26" s="5">
        <f t="shared" si="3"/>
        <v>1.8613542516189252</v>
      </c>
    </row>
    <row r="27" spans="1:10" ht="16.5" customHeight="1">
      <c r="A27" s="26" t="s">
        <v>24</v>
      </c>
      <c r="B27" s="4" t="s">
        <v>25</v>
      </c>
      <c r="C27" s="53">
        <v>4714128.97</v>
      </c>
      <c r="D27" s="53">
        <v>3029175.01</v>
      </c>
      <c r="E27" s="61">
        <v>3737172.99</v>
      </c>
      <c r="F27" s="53">
        <v>2528264.09</v>
      </c>
      <c r="G27" s="23">
        <f t="shared" si="0"/>
        <v>67.65178108600212</v>
      </c>
      <c r="H27" s="34">
        <f t="shared" si="1"/>
        <v>83.46378408819635</v>
      </c>
      <c r="J27" s="5">
        <f t="shared" si="3"/>
        <v>6.289234403373353</v>
      </c>
    </row>
    <row r="28" spans="1:10" ht="16.5" customHeight="1" thickBot="1">
      <c r="A28" s="32" t="s">
        <v>33</v>
      </c>
      <c r="B28" s="33" t="s">
        <v>34</v>
      </c>
      <c r="C28" s="54">
        <v>-72515.91</v>
      </c>
      <c r="D28" s="54">
        <v>-72515.91</v>
      </c>
      <c r="E28" s="62">
        <v>0</v>
      </c>
      <c r="F28" s="54">
        <v>-372608.3</v>
      </c>
      <c r="G28" s="23" t="e">
        <f t="shared" si="0"/>
        <v>#DIV/0!</v>
      </c>
      <c r="H28" s="46">
        <f t="shared" si="1"/>
        <v>513.8297237116655</v>
      </c>
      <c r="J28" s="5">
        <f t="shared" si="3"/>
        <v>-0.9268893026687175</v>
      </c>
    </row>
    <row r="29" spans="1:10" ht="15.75" customHeight="1" thickBot="1">
      <c r="A29" s="42" t="s">
        <v>8</v>
      </c>
      <c r="B29" s="43"/>
      <c r="C29" s="49">
        <f>C27+C26+C25+C24+C28</f>
        <v>22496847</v>
      </c>
      <c r="D29" s="49">
        <f>D27+D26+D25+D24+D28</f>
        <v>20778158.36</v>
      </c>
      <c r="E29" s="49">
        <f>E27+E26+E25+E24+E28</f>
        <v>34423167.99</v>
      </c>
      <c r="F29" s="49">
        <f>F27+F26+F25+F24+F28</f>
        <v>32471616.18</v>
      </c>
      <c r="G29" s="44">
        <f t="shared" si="0"/>
        <v>94.33070247756706</v>
      </c>
      <c r="H29" s="45">
        <f t="shared" si="1"/>
        <v>156.27764317414702</v>
      </c>
      <c r="J29" s="39">
        <f t="shared" si="3"/>
        <v>80.77542469560245</v>
      </c>
    </row>
    <row r="30" spans="1:10" ht="14.25" thickBot="1">
      <c r="A30" s="47" t="s">
        <v>9</v>
      </c>
      <c r="B30" s="43"/>
      <c r="C30" s="48">
        <f>C29+C23</f>
        <v>29792333.08</v>
      </c>
      <c r="D30" s="48">
        <f>D29+D23</f>
        <v>26846844.23</v>
      </c>
      <c r="E30" s="48">
        <f>E29+E23</f>
        <v>42100767.99</v>
      </c>
      <c r="F30" s="48">
        <f>F29+F23</f>
        <v>40199870.57</v>
      </c>
      <c r="G30" s="44">
        <f t="shared" si="0"/>
        <v>95.48488659292032</v>
      </c>
      <c r="H30" s="45">
        <f t="shared" si="1"/>
        <v>149.73778752393795</v>
      </c>
      <c r="J30" s="39">
        <f t="shared" si="3"/>
        <v>100</v>
      </c>
    </row>
    <row r="31" spans="1:8" ht="13.5">
      <c r="A31" s="14"/>
      <c r="B31" s="9"/>
      <c r="C31" s="10"/>
      <c r="D31" s="63"/>
      <c r="E31" s="63"/>
      <c r="G31" s="72"/>
      <c r="H31" s="72"/>
    </row>
    <row r="32" spans="1:5" ht="13.5">
      <c r="A32" s="14"/>
      <c r="B32" s="9"/>
      <c r="C32" s="10"/>
      <c r="D32" s="63"/>
      <c r="E32" s="63"/>
    </row>
    <row r="33" spans="1:6" ht="12.75">
      <c r="A33" s="1"/>
      <c r="B33" s="2"/>
      <c r="C33" s="3"/>
      <c r="D33" s="56"/>
      <c r="E33" s="56"/>
      <c r="F33" s="67"/>
    </row>
    <row r="34" spans="1:6" ht="12.75">
      <c r="A34" s="1"/>
      <c r="B34" s="2"/>
      <c r="C34" s="3"/>
      <c r="D34" s="56"/>
      <c r="E34" s="56"/>
      <c r="F34" s="67"/>
    </row>
    <row r="35" spans="1:6" ht="13.5">
      <c r="A35" s="18"/>
      <c r="B35" s="20"/>
      <c r="C35" s="19"/>
      <c r="D35" s="65"/>
      <c r="E35" s="65"/>
      <c r="F35" s="69"/>
    </row>
    <row r="36" spans="1:6" ht="13.5">
      <c r="A36" s="14"/>
      <c r="B36" s="11"/>
      <c r="C36" s="10"/>
      <c r="D36" s="63"/>
      <c r="E36" s="63"/>
      <c r="F36" s="67"/>
    </row>
    <row r="37" spans="1:6" ht="13.5">
      <c r="A37" s="14"/>
      <c r="B37" s="11"/>
      <c r="C37" s="10"/>
      <c r="D37" s="63"/>
      <c r="E37" s="63"/>
      <c r="F37" s="67"/>
    </row>
    <row r="38" spans="1:6" ht="13.5">
      <c r="A38" s="14"/>
      <c r="B38" s="11"/>
      <c r="C38" s="10"/>
      <c r="D38" s="63"/>
      <c r="E38" s="63"/>
      <c r="F38" s="67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2018-11-28T11:09:56Z</cp:lastPrinted>
  <dcterms:created xsi:type="dcterms:W3CDTF">2006-03-15T12:33:34Z</dcterms:created>
  <dcterms:modified xsi:type="dcterms:W3CDTF">2018-12-10T06:59:44Z</dcterms:modified>
  <cp:category/>
  <cp:version/>
  <cp:contentType/>
  <cp:contentStatus/>
</cp:coreProperties>
</file>