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390" windowWidth="15810" windowHeight="1152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<sst xmlns="http://schemas.openxmlformats.org/spreadsheetml/2006/main" count="63" uniqueCount="63">
  <si>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</si>
  <si>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</si>
  <si>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</si>
  <si>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</si>
  <si>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</si>
  <si>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</si>
  <si>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</si>
  <si>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</si>
  <si>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</si>
  <si>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</si>
  <si>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</si>
  <si>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</si>
  <si>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</si>
  <si>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</si>
  <si>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</si>
  <si>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</si>
  <si>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</si>
  <si>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</si>
  <si>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</si>
  <si>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</si>
  <si>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</si>
  <si>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</si>
  <si>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</si>
  <si>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</si>
  <si>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</si>
  <si>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</si>
  <si>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</si>
  <si>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</si>
  <si>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</si>
  <si>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</si>
  <si>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</si>
  <si>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</si>
  <si>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</si>
  <si>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</si>
  <si>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</si>
  <si>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</si>
  <si>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</si>
  <si>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</si>
  <si>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</si>
  <si>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</si>
  <si>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</si>
  <si>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</si>
  <si>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</si>
  <si>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</si>
  <si>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</si>
  <si>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</si>
  <si>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</si>
  <si>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</si>
  <si>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</si>
  <si>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</si>
  <si>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</si>
  <si>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Факт 1 мес.   2017 г.</t>
  </si>
  <si>
    <t>10606000000000</t>
  </si>
  <si>
    <t>Факт 2017 г.</t>
  </si>
  <si>
    <t>План 2018 г.</t>
  </si>
  <si>
    <t>План 1 кв.    2018 г.</t>
  </si>
  <si>
    <t>Факт 1 мес.   2018 г.</t>
  </si>
  <si>
    <t>к плану 2018 г.</t>
  </si>
  <si>
    <t>к плану       1 кв.    2018 г.</t>
  </si>
  <si>
    <t>к Факту      1 мес.    2017 г.</t>
  </si>
  <si>
    <t>структура факт 2018 г</t>
  </si>
  <si>
    <t>на 01.02.2018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</si>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</sst>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3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A32" sqref="A32:IV36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0" customWidth="1"/>
    <col min="5" max="5" width="13.00390625" style="64" customWidth="1"/>
    <col min="6" max="6" width="11.625" style="64" customWidth="1"/>
    <col min="7" max="7" width="12.125" style="64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21" customFormat="1" ht="41.25" customHeight="1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</row>
    <row r="2" spans="1:7" ht="15.75">
      <c r="A2" s="15"/>
      <c r="B2" s="17"/>
      <c r="C2" s="16"/>
      <c r="D2" s="16"/>
      <c r="E2" s="55"/>
      <c r="F2" s="55"/>
      <c r="G2" s="66"/>
    </row>
    <row r="3" spans="1:7" ht="15.75">
      <c r="A3" s="22" t="s">
        <v>61</v>
      </c>
      <c r="C3" s="35"/>
      <c r="D3" s="3"/>
      <c r="E3" s="56"/>
      <c r="F3" s="56"/>
      <c r="G3" s="67"/>
    </row>
    <row r="4" spans="1:9" ht="13.5" thickBot="1">
      <c r="A4" s="12"/>
      <c r="B4" s="13"/>
      <c r="D4" s="8"/>
      <c r="E4" s="57"/>
      <c r="F4" s="57"/>
      <c r="G4" s="68"/>
      <c r="H4" s="8" t="s">
        <v>38</v>
      </c>
      <c r="I4" t="s">
        <v>24</v>
      </c>
    </row>
    <row r="5" spans="1:12" ht="30.75" customHeight="1">
      <c r="A5" s="80" t="s">
        <v>0</v>
      </c>
      <c r="B5" s="82" t="s">
        <v>1</v>
      </c>
      <c r="C5" s="84" t="s">
        <v>53</v>
      </c>
      <c r="D5" s="84" t="s">
        <v>51</v>
      </c>
      <c r="E5" s="86" t="s">
        <v>54</v>
      </c>
      <c r="F5" s="86" t="s">
        <v>55</v>
      </c>
      <c r="G5" s="86" t="s">
        <v>56</v>
      </c>
      <c r="H5" s="77" t="s">
        <v>20</v>
      </c>
      <c r="I5" s="78"/>
      <c r="J5" s="79"/>
      <c r="K5" s="75" t="s">
        <v>60</v>
      </c>
      <c r="L5" s="76"/>
    </row>
    <row r="6" spans="1:12" ht="36.75" customHeight="1" thickBot="1">
      <c r="A6" s="81"/>
      <c r="B6" s="83"/>
      <c r="C6" s="85"/>
      <c r="D6" s="85"/>
      <c r="E6" s="87"/>
      <c r="F6" s="87"/>
      <c r="G6" s="87"/>
      <c r="H6" s="28" t="s">
        <v>57</v>
      </c>
      <c r="I6" s="28" t="s">
        <v>58</v>
      </c>
      <c r="J6" s="29" t="s">
        <v>59</v>
      </c>
      <c r="K6" s="37" t="s">
        <v>42</v>
      </c>
      <c r="L6" s="38" t="s">
        <v>43</v>
      </c>
    </row>
    <row r="7" spans="1:12" ht="13.5">
      <c r="A7" s="24" t="s">
        <v>6</v>
      </c>
      <c r="B7" s="4" t="s">
        <v>11</v>
      </c>
      <c r="C7" s="50">
        <v>2970713.07</v>
      </c>
      <c r="D7" s="50">
        <v>59135.9</v>
      </c>
      <c r="E7" s="58">
        <v>2469900</v>
      </c>
      <c r="F7" s="58">
        <v>412700</v>
      </c>
      <c r="G7" s="50">
        <v>157612.64</v>
      </c>
      <c r="H7" s="40">
        <f>G7/E7*100</f>
        <v>6.381336896230618</v>
      </c>
      <c r="I7" s="40">
        <f>G7/F7*100</f>
        <v>38.19060818996851</v>
      </c>
      <c r="J7" s="41">
        <f>G7/D7*100</f>
        <v>266.52615416354536</v>
      </c>
      <c r="K7" s="5">
        <f aca="true" t="shared" si="0" ref="K7:K23">G7/$G$23*100</f>
        <v>40.55634207220679</v>
      </c>
      <c r="L7" s="5">
        <f aca="true" t="shared" si="1" ref="L7:L30">G7/$G$30*100</f>
        <v>6.036199964293532</v>
      </c>
    </row>
    <row r="8" spans="1:12" ht="13.5">
      <c r="A8" s="24" t="s">
        <v>47</v>
      </c>
      <c r="B8" s="4" t="s">
        <v>46</v>
      </c>
      <c r="C8" s="51">
        <v>1712825.12</v>
      </c>
      <c r="D8" s="51">
        <v>146830.23</v>
      </c>
      <c r="E8" s="59">
        <v>1903700</v>
      </c>
      <c r="F8" s="59">
        <v>468500</v>
      </c>
      <c r="G8" s="51">
        <v>151744.34</v>
      </c>
      <c r="H8" s="30">
        <f>G8/E8*100</f>
        <v>7.971021694594736</v>
      </c>
      <c r="I8" s="30">
        <f>G8/F8*100</f>
        <v>32.389400213447175</v>
      </c>
      <c r="J8" s="31">
        <f>G8/D8*100</f>
        <v>103.34679718202442</v>
      </c>
      <c r="K8" s="5">
        <f t="shared" si="0"/>
        <v>39.04633131302953</v>
      </c>
      <c r="L8" s="5">
        <f t="shared" si="1"/>
        <v>5.811457632393858</v>
      </c>
    </row>
    <row r="9" spans="1:12" ht="13.5">
      <c r="A9" s="25" t="s">
        <v>2</v>
      </c>
      <c r="B9" s="4" t="s">
        <v>12</v>
      </c>
      <c r="C9" s="52">
        <v>55570.21</v>
      </c>
      <c r="D9" s="52">
        <v>0</v>
      </c>
      <c r="E9" s="60">
        <v>40800</v>
      </c>
      <c r="F9" s="60">
        <v>40800</v>
      </c>
      <c r="G9" s="52">
        <v>0</v>
      </c>
      <c r="H9" s="30">
        <f>G9/E9*100</f>
        <v>0</v>
      </c>
      <c r="I9" s="23">
        <f>G9/F9*100</f>
        <v>0</v>
      </c>
      <c r="J9" s="34" t="e">
        <f>G9/D9*100</f>
        <v>#DIV/0!</v>
      </c>
      <c r="K9" s="5">
        <f t="shared" si="0"/>
        <v>0</v>
      </c>
      <c r="L9" s="5">
        <f t="shared" si="1"/>
        <v>0</v>
      </c>
    </row>
    <row r="10" spans="1:12" ht="13.5">
      <c r="A10" s="25" t="s">
        <v>3</v>
      </c>
      <c r="B10" s="4" t="s">
        <v>13</v>
      </c>
      <c r="C10" s="52">
        <v>215955.31</v>
      </c>
      <c r="D10" s="52">
        <v>4729.86</v>
      </c>
      <c r="E10" s="60">
        <v>333000</v>
      </c>
      <c r="F10" s="60">
        <v>19100</v>
      </c>
      <c r="G10" s="52">
        <v>3096.05</v>
      </c>
      <c r="H10" s="30">
        <f aca="true" t="shared" si="2" ref="H10:H30">G10/E10*100</f>
        <v>0.9297447447447448</v>
      </c>
      <c r="I10" s="30">
        <f aca="true" t="shared" si="3" ref="I10:I30">G10/F10*100</f>
        <v>16.209685863874345</v>
      </c>
      <c r="J10" s="31">
        <f>G10/D10*100</f>
        <v>65.45753996947057</v>
      </c>
      <c r="K10" s="5">
        <f t="shared" si="0"/>
        <v>0.7966649303803036</v>
      </c>
      <c r="L10" s="5">
        <f t="shared" si="1"/>
        <v>0.11857156189662826</v>
      </c>
    </row>
    <row r="11" spans="1:12" ht="15" customHeight="1">
      <c r="A11" s="25" t="s">
        <v>4</v>
      </c>
      <c r="B11" s="4" t="s">
        <v>52</v>
      </c>
      <c r="C11" s="52">
        <v>1523222.84</v>
      </c>
      <c r="D11" s="52">
        <v>157227.98</v>
      </c>
      <c r="E11" s="60">
        <v>1378500</v>
      </c>
      <c r="F11" s="60">
        <v>239000</v>
      </c>
      <c r="G11" s="52">
        <v>29837.66</v>
      </c>
      <c r="H11" s="30">
        <f t="shared" si="2"/>
        <v>2.164501994922017</v>
      </c>
      <c r="I11" s="30">
        <f t="shared" si="3"/>
        <v>12.484376569037657</v>
      </c>
      <c r="J11" s="36">
        <f aca="true" t="shared" si="4" ref="J11:J30">G11/D11*100</f>
        <v>18.977321975388858</v>
      </c>
      <c r="K11" s="5">
        <f t="shared" si="0"/>
        <v>7.677723979461303</v>
      </c>
      <c r="L11" s="5">
        <f t="shared" si="1"/>
        <v>1.142713441171993</v>
      </c>
    </row>
    <row r="12" spans="1:12" ht="12.75" customHeight="1">
      <c r="A12" s="25" t="s">
        <v>21</v>
      </c>
      <c r="B12" s="4" t="s">
        <v>22</v>
      </c>
      <c r="C12" s="52">
        <v>16121.88</v>
      </c>
      <c r="D12" s="52">
        <v>3831.88</v>
      </c>
      <c r="E12" s="60">
        <v>13500</v>
      </c>
      <c r="F12" s="60">
        <v>3000</v>
      </c>
      <c r="G12" s="52">
        <v>400</v>
      </c>
      <c r="H12" s="30">
        <f t="shared" si="2"/>
        <v>2.9629629629629632</v>
      </c>
      <c r="I12" s="30">
        <f t="shared" si="3"/>
        <v>13.333333333333334</v>
      </c>
      <c r="J12" s="36">
        <f t="shared" si="4"/>
        <v>10.438740252826289</v>
      </c>
      <c r="K12" s="5">
        <f t="shared" si="0"/>
        <v>0.10292662332718186</v>
      </c>
      <c r="L12" s="5">
        <f t="shared" si="1"/>
        <v>0.015319075841362804</v>
      </c>
    </row>
    <row r="13" spans="1:12" ht="13.5" customHeight="1" hidden="1">
      <c r="A13" s="25" t="s">
        <v>29</v>
      </c>
      <c r="B13" s="4" t="s">
        <v>31</v>
      </c>
      <c r="C13" s="52">
        <v>0</v>
      </c>
      <c r="D13" s="52">
        <v>0</v>
      </c>
      <c r="E13" s="60">
        <v>0</v>
      </c>
      <c r="F13" s="60">
        <v>0</v>
      </c>
      <c r="G13" s="52">
        <v>0</v>
      </c>
      <c r="H13" s="30" t="e">
        <f t="shared" si="2"/>
        <v>#DIV/0!</v>
      </c>
      <c r="I13" s="30" t="e">
        <f t="shared" si="3"/>
        <v>#DIV/0!</v>
      </c>
      <c r="J13" s="36" t="e">
        <f t="shared" si="4"/>
        <v>#DIV/0!</v>
      </c>
      <c r="K13" s="5">
        <f t="shared" si="0"/>
        <v>0</v>
      </c>
      <c r="L13" s="5">
        <f t="shared" si="1"/>
        <v>0</v>
      </c>
    </row>
    <row r="14" spans="1:12" ht="13.5">
      <c r="A14" s="25" t="s">
        <v>30</v>
      </c>
      <c r="B14" s="4" t="s">
        <v>50</v>
      </c>
      <c r="C14" s="52">
        <v>303844</v>
      </c>
      <c r="D14" s="52">
        <v>6112</v>
      </c>
      <c r="E14" s="60">
        <v>302400</v>
      </c>
      <c r="F14" s="60">
        <v>75500</v>
      </c>
      <c r="G14" s="52">
        <v>6112</v>
      </c>
      <c r="H14" s="30">
        <f t="shared" si="2"/>
        <v>2.0211640211640214</v>
      </c>
      <c r="I14" s="30">
        <f t="shared" si="3"/>
        <v>8.095364238410596</v>
      </c>
      <c r="J14" s="36">
        <f t="shared" si="4"/>
        <v>100</v>
      </c>
      <c r="K14" s="5">
        <f t="shared" si="0"/>
        <v>1.5727188044393388</v>
      </c>
      <c r="L14" s="5">
        <f t="shared" si="1"/>
        <v>0.23407547885602362</v>
      </c>
    </row>
    <row r="15" spans="1:12" ht="13.5">
      <c r="A15" s="25" t="s">
        <v>27</v>
      </c>
      <c r="B15" s="4" t="s">
        <v>28</v>
      </c>
      <c r="C15" s="52">
        <v>183574.78</v>
      </c>
      <c r="D15" s="52">
        <v>18866.33</v>
      </c>
      <c r="E15" s="60">
        <v>191000</v>
      </c>
      <c r="F15" s="60">
        <v>47700</v>
      </c>
      <c r="G15" s="52">
        <v>11823.66</v>
      </c>
      <c r="H15" s="30">
        <f t="shared" si="2"/>
        <v>6.190397905759163</v>
      </c>
      <c r="I15" s="30">
        <f t="shared" si="3"/>
        <v>24.78754716981132</v>
      </c>
      <c r="J15" s="31">
        <f t="shared" si="4"/>
        <v>62.67069430037532</v>
      </c>
      <c r="K15" s="5">
        <f t="shared" si="0"/>
        <v>3.0424234979216673</v>
      </c>
      <c r="L15" s="5">
        <f t="shared" si="1"/>
        <v>0.4528188606562193</v>
      </c>
    </row>
    <row r="16" spans="1:12" ht="13.5">
      <c r="A16" s="25" t="s">
        <v>40</v>
      </c>
      <c r="B16" s="4" t="s">
        <v>39</v>
      </c>
      <c r="C16" s="52">
        <v>243378.87</v>
      </c>
      <c r="D16" s="52">
        <v>0</v>
      </c>
      <c r="E16" s="60">
        <v>0</v>
      </c>
      <c r="F16" s="60">
        <v>0</v>
      </c>
      <c r="G16" s="52">
        <v>27500.02</v>
      </c>
      <c r="H16" s="30" t="e">
        <f t="shared" si="2"/>
        <v>#DIV/0!</v>
      </c>
      <c r="I16" s="30" t="e">
        <f t="shared" si="3"/>
        <v>#DIV/0!</v>
      </c>
      <c r="J16" s="31" t="e">
        <f t="shared" si="4"/>
        <v>#DIV/0!</v>
      </c>
      <c r="K16" s="5">
        <f t="shared" si="0"/>
        <v>7.076210500074918</v>
      </c>
      <c r="L16" s="5">
        <f t="shared" si="1"/>
        <v>1.0531872300474847</v>
      </c>
    </row>
    <row r="17" spans="1:12" ht="13.5" customHeight="1" hidden="1">
      <c r="A17" s="25" t="s">
        <v>36</v>
      </c>
      <c r="B17" s="4" t="s">
        <v>37</v>
      </c>
      <c r="C17" s="52">
        <v>0</v>
      </c>
      <c r="D17" s="52">
        <v>0</v>
      </c>
      <c r="E17" s="60">
        <v>0</v>
      </c>
      <c r="F17" s="60">
        <v>0</v>
      </c>
      <c r="G17" s="52">
        <v>0</v>
      </c>
      <c r="H17" s="30" t="e">
        <f t="shared" si="2"/>
        <v>#DIV/0!</v>
      </c>
      <c r="I17" s="30" t="e">
        <f t="shared" si="3"/>
        <v>#DIV/0!</v>
      </c>
      <c r="J17" s="31" t="e">
        <f t="shared" si="4"/>
        <v>#DIV/0!</v>
      </c>
      <c r="K17" s="5">
        <f t="shared" si="0"/>
        <v>0</v>
      </c>
      <c r="L17" s="5">
        <f t="shared" si="1"/>
        <v>0</v>
      </c>
    </row>
    <row r="18" spans="1:12" ht="13.5" customHeight="1" hidden="1">
      <c r="A18" s="25" t="s">
        <v>32</v>
      </c>
      <c r="B18" s="4" t="s">
        <v>33</v>
      </c>
      <c r="C18" s="52">
        <v>0</v>
      </c>
      <c r="D18" s="52">
        <v>0</v>
      </c>
      <c r="E18" s="60">
        <v>0</v>
      </c>
      <c r="F18" s="60">
        <v>0</v>
      </c>
      <c r="G18" s="52">
        <v>0</v>
      </c>
      <c r="H18" s="30" t="e">
        <f t="shared" si="2"/>
        <v>#DIV/0!</v>
      </c>
      <c r="I18" s="30" t="e">
        <f t="shared" si="3"/>
        <v>#DIV/0!</v>
      </c>
      <c r="J18" s="31" t="e">
        <f t="shared" si="4"/>
        <v>#DIV/0!</v>
      </c>
      <c r="K18" s="5">
        <f t="shared" si="0"/>
        <v>0</v>
      </c>
      <c r="L18" s="5">
        <f t="shared" si="1"/>
        <v>0</v>
      </c>
    </row>
    <row r="19" spans="1:12" ht="15.75" customHeight="1">
      <c r="A19" s="25" t="s">
        <v>7</v>
      </c>
      <c r="B19" s="4" t="s">
        <v>14</v>
      </c>
      <c r="C19" s="52">
        <v>3000</v>
      </c>
      <c r="D19" s="52">
        <v>0</v>
      </c>
      <c r="E19" s="60">
        <v>2000</v>
      </c>
      <c r="F19" s="60">
        <v>500</v>
      </c>
      <c r="G19" s="52">
        <v>500</v>
      </c>
      <c r="H19" s="30">
        <f t="shared" si="2"/>
        <v>25</v>
      </c>
      <c r="I19" s="30">
        <f t="shared" si="3"/>
        <v>100</v>
      </c>
      <c r="J19" s="31" t="e">
        <f t="shared" si="4"/>
        <v>#DIV/0!</v>
      </c>
      <c r="K19" s="5">
        <f t="shared" si="0"/>
        <v>0.12865827915897732</v>
      </c>
      <c r="L19" s="5">
        <f t="shared" si="1"/>
        <v>0.019148844801703504</v>
      </c>
    </row>
    <row r="20" spans="1:12" ht="14.25" customHeight="1" thickBot="1">
      <c r="A20" s="26" t="s">
        <v>44</v>
      </c>
      <c r="B20" s="6" t="s">
        <v>45</v>
      </c>
      <c r="C20" s="53">
        <v>2300</v>
      </c>
      <c r="D20" s="53">
        <v>0</v>
      </c>
      <c r="E20" s="61">
        <v>7300</v>
      </c>
      <c r="F20" s="61">
        <v>1000</v>
      </c>
      <c r="G20" s="53">
        <v>0</v>
      </c>
      <c r="H20" s="30">
        <f t="shared" si="2"/>
        <v>0</v>
      </c>
      <c r="I20" s="30">
        <f t="shared" si="3"/>
        <v>0</v>
      </c>
      <c r="J20" s="31" t="e">
        <f t="shared" si="4"/>
        <v>#DIV/0!</v>
      </c>
      <c r="K20" s="5">
        <f t="shared" si="0"/>
        <v>0</v>
      </c>
      <c r="L20" s="5">
        <f t="shared" si="1"/>
        <v>0</v>
      </c>
    </row>
    <row r="21" spans="1:12" ht="14.25" customHeight="1" hidden="1">
      <c r="A21" s="26" t="s">
        <v>48</v>
      </c>
      <c r="B21" s="6" t="s">
        <v>49</v>
      </c>
      <c r="C21" s="53">
        <v>0</v>
      </c>
      <c r="D21" s="53">
        <v>0</v>
      </c>
      <c r="E21" s="61">
        <v>0</v>
      </c>
      <c r="F21" s="61">
        <v>0</v>
      </c>
      <c r="G21" s="53">
        <v>0</v>
      </c>
      <c r="H21" s="70" t="e">
        <f t="shared" si="2"/>
        <v>#DIV/0!</v>
      </c>
      <c r="I21" s="70" t="e">
        <f t="shared" si="3"/>
        <v>#DIV/0!</v>
      </c>
      <c r="J21" s="71" t="e">
        <f t="shared" si="4"/>
        <v>#DIV/0!</v>
      </c>
      <c r="K21" s="5">
        <f t="shared" si="0"/>
        <v>0</v>
      </c>
      <c r="L21" s="5">
        <f t="shared" si="1"/>
        <v>0</v>
      </c>
    </row>
    <row r="22" spans="1:12" ht="14.25" customHeight="1" hidden="1" thickBot="1">
      <c r="A22" s="26" t="s">
        <v>5</v>
      </c>
      <c r="B22" s="6" t="s">
        <v>15</v>
      </c>
      <c r="C22" s="53">
        <v>64980</v>
      </c>
      <c r="D22" s="53">
        <v>0</v>
      </c>
      <c r="E22" s="61">
        <v>0</v>
      </c>
      <c r="F22" s="61">
        <v>0</v>
      </c>
      <c r="G22" s="53">
        <v>0</v>
      </c>
      <c r="H22" s="70" t="e">
        <f t="shared" si="2"/>
        <v>#DIV/0!</v>
      </c>
      <c r="I22" s="70" t="e">
        <f t="shared" si="3"/>
        <v>#DIV/0!</v>
      </c>
      <c r="J22" s="71" t="e">
        <f t="shared" si="4"/>
        <v>#DIV/0!</v>
      </c>
      <c r="K22" s="5">
        <f t="shared" si="0"/>
        <v>0</v>
      </c>
      <c r="L22" s="5">
        <f t="shared" si="1"/>
        <v>0</v>
      </c>
    </row>
    <row r="23" spans="1:12" ht="14.25" customHeight="1" thickBot="1">
      <c r="A23" s="42" t="s">
        <v>41</v>
      </c>
      <c r="B23" s="43"/>
      <c r="C23" s="48">
        <f>SUM(C7:C22)</f>
        <v>7295486.079999999</v>
      </c>
      <c r="D23" s="48">
        <f>SUM(D7:D22)</f>
        <v>396734.18</v>
      </c>
      <c r="E23" s="48">
        <f>SUM(E7:E22)</f>
        <v>6642100</v>
      </c>
      <c r="F23" s="48">
        <f>SUM(F7:F22)</f>
        <v>1307800</v>
      </c>
      <c r="G23" s="48">
        <f>SUM(G7:G22)</f>
        <v>388626.36999999994</v>
      </c>
      <c r="H23" s="44">
        <f t="shared" si="2"/>
        <v>5.850956324054138</v>
      </c>
      <c r="I23" s="44">
        <f t="shared" si="3"/>
        <v>29.71603991435999</v>
      </c>
      <c r="J23" s="45">
        <f t="shared" si="4"/>
        <v>97.95636211631677</v>
      </c>
      <c r="K23" s="39">
        <f t="shared" si="0"/>
        <v>100</v>
      </c>
      <c r="L23" s="39">
        <f t="shared" si="1"/>
        <v>14.883492089958802</v>
      </c>
    </row>
    <row r="24" spans="1:12" ht="14.25" customHeight="1">
      <c r="A24" s="27" t="s">
        <v>16</v>
      </c>
      <c r="B24" s="7" t="s">
        <v>17</v>
      </c>
      <c r="C24" s="51">
        <v>11354500</v>
      </c>
      <c r="D24" s="51">
        <v>2270860</v>
      </c>
      <c r="E24" s="59">
        <v>12252100</v>
      </c>
      <c r="F24" s="59">
        <v>2450440</v>
      </c>
      <c r="G24" s="51">
        <v>2450440</v>
      </c>
      <c r="H24" s="23">
        <f t="shared" si="2"/>
        <v>20.00016323732258</v>
      </c>
      <c r="I24" s="23">
        <f t="shared" si="3"/>
        <v>100</v>
      </c>
      <c r="J24" s="34">
        <f t="shared" si="4"/>
        <v>107.90801722695366</v>
      </c>
      <c r="L24" s="5">
        <f t="shared" si="1"/>
        <v>93.84619051177266</v>
      </c>
    </row>
    <row r="25" spans="1:12" ht="14.25" customHeight="1">
      <c r="A25" s="27" t="s">
        <v>19</v>
      </c>
      <c r="B25" s="7" t="s">
        <v>18</v>
      </c>
      <c r="C25" s="52">
        <v>5799076.94</v>
      </c>
      <c r="D25" s="52">
        <v>0</v>
      </c>
      <c r="E25" s="60">
        <v>16621633</v>
      </c>
      <c r="F25" s="60">
        <v>2805100</v>
      </c>
      <c r="G25" s="52">
        <v>0</v>
      </c>
      <c r="H25" s="23">
        <f t="shared" si="2"/>
        <v>0</v>
      </c>
      <c r="I25" s="23">
        <f t="shared" si="3"/>
        <v>0</v>
      </c>
      <c r="J25" s="34" t="e">
        <f t="shared" si="4"/>
        <v>#DIV/0!</v>
      </c>
      <c r="L25" s="5">
        <f t="shared" si="1"/>
        <v>0</v>
      </c>
    </row>
    <row r="26" spans="1:12" ht="13.5" customHeight="1">
      <c r="A26" s="25" t="s">
        <v>10</v>
      </c>
      <c r="B26" s="4" t="s">
        <v>23</v>
      </c>
      <c r="C26" s="52">
        <v>701657</v>
      </c>
      <c r="D26" s="52">
        <v>136464.25</v>
      </c>
      <c r="E26" s="60">
        <v>748262</v>
      </c>
      <c r="F26" s="60">
        <v>187200</v>
      </c>
      <c r="G26" s="52">
        <v>144665.5</v>
      </c>
      <c r="H26" s="23">
        <f t="shared" si="2"/>
        <v>19.33353557978355</v>
      </c>
      <c r="I26" s="23">
        <f t="shared" si="3"/>
        <v>77.27857905982906</v>
      </c>
      <c r="J26" s="34">
        <f t="shared" si="4"/>
        <v>106.00981575760684</v>
      </c>
      <c r="L26" s="5">
        <f t="shared" si="1"/>
        <v>5.540354415321676</v>
      </c>
    </row>
    <row r="27" spans="1:12" ht="16.5" customHeight="1">
      <c r="A27" s="26" t="s">
        <v>25</v>
      </c>
      <c r="B27" s="4" t="s">
        <v>26</v>
      </c>
      <c r="C27" s="53">
        <v>4714128.97</v>
      </c>
      <c r="D27" s="53">
        <v>0</v>
      </c>
      <c r="E27" s="61">
        <v>1965900</v>
      </c>
      <c r="F27" s="61">
        <v>377400</v>
      </c>
      <c r="G27" s="53">
        <v>0</v>
      </c>
      <c r="H27" s="23">
        <f t="shared" si="2"/>
        <v>0</v>
      </c>
      <c r="I27" s="23">
        <f t="shared" si="3"/>
        <v>0</v>
      </c>
      <c r="J27" s="34" t="e">
        <f t="shared" si="4"/>
        <v>#DIV/0!</v>
      </c>
      <c r="L27" s="5">
        <f t="shared" si="1"/>
        <v>0</v>
      </c>
    </row>
    <row r="28" spans="1:12" ht="16.5" customHeight="1" thickBot="1">
      <c r="A28" s="32" t="s">
        <v>34</v>
      </c>
      <c r="B28" s="33" t="s">
        <v>35</v>
      </c>
      <c r="C28" s="54">
        <v>-72515.91</v>
      </c>
      <c r="D28" s="54">
        <v>-72515.91</v>
      </c>
      <c r="E28" s="62">
        <v>0</v>
      </c>
      <c r="F28" s="62">
        <v>0</v>
      </c>
      <c r="G28" s="54">
        <v>-372608.3</v>
      </c>
      <c r="H28" s="23" t="e">
        <f t="shared" si="2"/>
        <v>#DIV/0!</v>
      </c>
      <c r="I28" s="72" t="e">
        <f t="shared" si="3"/>
        <v>#DIV/0!</v>
      </c>
      <c r="J28" s="46">
        <f t="shared" si="4"/>
        <v>513.8297237116655</v>
      </c>
      <c r="L28" s="5">
        <f t="shared" si="1"/>
        <v>-14.270037017053157</v>
      </c>
    </row>
    <row r="29" spans="1:12" ht="15.75" customHeight="1" thickBot="1">
      <c r="A29" s="42" t="s">
        <v>8</v>
      </c>
      <c r="B29" s="43"/>
      <c r="C29" s="49">
        <f>C27+C26+C25+C24+C28</f>
        <v>22496847</v>
      </c>
      <c r="D29" s="49">
        <f>D27+D26+D25+D24+D28</f>
        <v>2334808.34</v>
      </c>
      <c r="E29" s="49">
        <f>E27+E26+E25+E24+E28</f>
        <v>31587895</v>
      </c>
      <c r="F29" s="49">
        <f>F27+F26+F25+F24+F28</f>
        <v>5820140</v>
      </c>
      <c r="G29" s="49">
        <f>G27+G26+G25+G24+G28</f>
        <v>2222497.2</v>
      </c>
      <c r="H29" s="44">
        <f t="shared" si="2"/>
        <v>7.035914232334887</v>
      </c>
      <c r="I29" s="44">
        <f t="shared" si="3"/>
        <v>38.18631854216565</v>
      </c>
      <c r="J29" s="45">
        <f t="shared" si="4"/>
        <v>95.18970623515935</v>
      </c>
      <c r="L29" s="39">
        <f t="shared" si="1"/>
        <v>85.1165079100412</v>
      </c>
    </row>
    <row r="30" spans="1:12" ht="14.25" thickBot="1">
      <c r="A30" s="47" t="s">
        <v>9</v>
      </c>
      <c r="B30" s="43"/>
      <c r="C30" s="48">
        <f>C29+C23</f>
        <v>29792333.08</v>
      </c>
      <c r="D30" s="48">
        <f>D29+D23</f>
        <v>2731542.52</v>
      </c>
      <c r="E30" s="48">
        <f>E29+E23</f>
        <v>38229995</v>
      </c>
      <c r="F30" s="48">
        <f>F29+F23</f>
        <v>7127940</v>
      </c>
      <c r="G30" s="48">
        <f>G29+G23</f>
        <v>2611123.5700000003</v>
      </c>
      <c r="H30" s="44">
        <f t="shared" si="2"/>
        <v>6.830039004713447</v>
      </c>
      <c r="I30" s="44">
        <f t="shared" si="3"/>
        <v>36.63223273484345</v>
      </c>
      <c r="J30" s="45">
        <f t="shared" si="4"/>
        <v>95.59154034329292</v>
      </c>
      <c r="L30" s="39">
        <f t="shared" si="1"/>
        <v>100</v>
      </c>
    </row>
    <row r="31" spans="1:10" ht="13.5">
      <c r="A31" s="14"/>
      <c r="B31" s="9"/>
      <c r="C31" s="10"/>
      <c r="D31" s="10"/>
      <c r="E31" s="63"/>
      <c r="F31" s="63"/>
      <c r="H31" s="73"/>
      <c r="I31" s="73"/>
      <c r="J31" s="73"/>
    </row>
    <row r="32" spans="1:6" ht="13.5">
      <c r="A32" s="14"/>
      <c r="B32" s="9"/>
      <c r="C32" s="10"/>
      <c r="D32" s="10"/>
      <c r="E32" s="63"/>
      <c r="F32" s="63"/>
    </row>
    <row r="33" spans="1:7" ht="12.75">
      <c r="A33" s="1"/>
      <c r="B33" s="2"/>
      <c r="C33" s="3"/>
      <c r="D33" s="3"/>
      <c r="E33" s="56"/>
      <c r="F33" s="56"/>
      <c r="G33" s="67"/>
    </row>
    <row r="34" spans="1:7" ht="12.75">
      <c r="A34" s="1"/>
      <c r="B34" s="2"/>
      <c r="C34" s="3"/>
      <c r="D34" s="3"/>
      <c r="E34" s="56"/>
      <c r="F34" s="56"/>
      <c r="G34" s="67"/>
    </row>
    <row r="35" spans="1:7" ht="13.5">
      <c r="A35" s="18"/>
      <c r="B35" s="20"/>
      <c r="C35" s="19"/>
      <c r="D35" s="19"/>
      <c r="E35" s="65"/>
      <c r="F35" s="65"/>
      <c r="G35" s="69"/>
    </row>
    <row r="36" spans="1:7" ht="13.5">
      <c r="A36" s="14"/>
      <c r="B36" s="11"/>
      <c r="C36" s="10"/>
      <c r="D36" s="10"/>
      <c r="E36" s="63"/>
      <c r="F36" s="63"/>
      <c r="G36" s="67"/>
    </row>
    <row r="37" spans="1:7" ht="13.5">
      <c r="A37" s="14"/>
      <c r="B37" s="11"/>
      <c r="C37" s="10"/>
      <c r="D37" s="10"/>
      <c r="E37" s="63"/>
      <c r="F37" s="63"/>
      <c r="G37" s="67"/>
    </row>
    <row r="38" spans="1:7" ht="13.5">
      <c r="A38" s="14"/>
      <c r="B38" s="11"/>
      <c r="C38" s="10"/>
      <c r="D38" s="10"/>
      <c r="E38" s="63"/>
      <c r="F38" s="63"/>
      <c r="G38" s="67"/>
    </row>
  </sheetData>
  <sheetProtection/>
  <mergeCells count="10">
    <mergeCell ref="A1:J1"/>
    <mergeCell ref="K5:L5"/>
    <mergeCell ref="H5:J5"/>
    <mergeCell ref="A5:A6"/>
    <mergeCell ref="B5:B6"/>
    <mergeCell ref="D5:D6"/>
    <mergeCell ref="C5:C6"/>
    <mergeCell ref="E5:E6"/>
    <mergeCell ref="G5:G6"/>
    <mergeCell ref="F5:F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2018-01-16T11:53:57Z</cp:lastPrinted>
  <dcterms:created xsi:type="dcterms:W3CDTF">2006-03-15T12:33:34Z</dcterms:created>
  <dcterms:modified xsi:type="dcterms:W3CDTF">2018-02-08T12:57:24Z</dcterms:modified>
  <cp:category/>
  <cp:version/>
  <cp:contentType/>
  <cp:contentStatus/>
</cp:coreProperties>
</file>