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390" windowWidth="15375" windowHeight="1152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<sst xmlns="http://schemas.openxmlformats.org/spreadsheetml/2006/main" count="63" uniqueCount="63">
  <si>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</si>
  <si>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</si>
  <si>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</si>
  <si>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</si>
  <si>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</si>
  <si>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</si>
  <si>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</si>
  <si>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</si>
  <si>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</si>
  <si>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</si>
  <si>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</si>
  <si>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</si>
  <si>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</si>
  <si>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</si>
  <si>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</si>
  <si>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</si>
  <si>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</si>
  <si>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</si>
  <si>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</si>
  <si>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</si>
  <si>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</si>
  <si>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</si>
  <si>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</si>
  <si>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</si>
  <si>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</si>
  <si>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</si>
  <si>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</si>
  <si>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</si>
  <si>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</si>
  <si>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</si>
  <si>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</si>
  <si>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</si>
  <si>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</si>
  <si>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</si>
  <si>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</si>
  <si>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</si>
  <si>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</si>
  <si>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</si>
  <si>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</si>
  <si>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</si>
  <si>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</si>
  <si>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</si>
  <si>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</si>
  <si>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</si>
  <si>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</si>
  <si>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</si>
  <si>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</si>
  <si>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</si>
  <si>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</si>
  <si>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</si>
  <si>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</si>
  <si>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</si>
  <si>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</si>
  <si>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</si>
  <si>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</si>
  <si>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</si>
  <si>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</si>
  <si>
    <t>на 01.05.2018 г.</t>
  </si>
  <si>
    <t>Факт 4 мес.   2017 г.</t>
  </si>
  <si>
    <t>План 1 полуг.    2018 г.</t>
  </si>
  <si>
    <t>Факт 4 мес.   2018 г.</t>
  </si>
  <si>
    <t>к плану       1 полуг.    2018 г.</t>
  </si>
  <si>
    <t>к Факту      4 мес.   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</si>
</sst>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32" sqref="A32:IV39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1" customWidth="1"/>
    <col min="5" max="5" width="13.00390625" style="61" customWidth="1"/>
    <col min="6" max="6" width="11.625" style="61" customWidth="1"/>
    <col min="7" max="7" width="12.125" style="61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8" customFormat="1" ht="41.25" customHeigh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.75">
      <c r="A2" s="12"/>
      <c r="B2" s="14"/>
      <c r="C2" s="13"/>
      <c r="D2" s="52"/>
      <c r="E2" s="52"/>
      <c r="F2" s="52"/>
      <c r="G2" s="63"/>
    </row>
    <row r="3" spans="1:7" ht="15.75">
      <c r="A3" s="19" t="s">
        <v>57</v>
      </c>
      <c r="C3" s="32"/>
      <c r="D3" s="53"/>
      <c r="E3" s="53"/>
      <c r="F3" s="53"/>
      <c r="G3" s="64"/>
    </row>
    <row r="4" spans="1:9" ht="13.5" thickBot="1">
      <c r="A4" s="9"/>
      <c r="B4" s="10"/>
      <c r="D4" s="54"/>
      <c r="E4" s="54"/>
      <c r="F4" s="54"/>
      <c r="G4" s="65"/>
      <c r="H4" s="5" t="s">
        <v>38</v>
      </c>
      <c r="I4" t="s">
        <v>24</v>
      </c>
    </row>
    <row r="5" spans="1:12" ht="30.75" customHeight="1">
      <c r="A5" s="77" t="s">
        <v>0</v>
      </c>
      <c r="B5" s="79" t="s">
        <v>1</v>
      </c>
      <c r="C5" s="81" t="s">
        <v>52</v>
      </c>
      <c r="D5" s="81" t="s">
        <v>58</v>
      </c>
      <c r="E5" s="83" t="s">
        <v>53</v>
      </c>
      <c r="F5" s="83" t="s">
        <v>59</v>
      </c>
      <c r="G5" s="83" t="s">
        <v>60</v>
      </c>
      <c r="H5" s="74" t="s">
        <v>20</v>
      </c>
      <c r="I5" s="75"/>
      <c r="J5" s="76"/>
      <c r="K5" s="72" t="s">
        <v>55</v>
      </c>
      <c r="L5" s="73"/>
    </row>
    <row r="6" spans="1:12" ht="36.75" customHeight="1" thickBot="1">
      <c r="A6" s="78"/>
      <c r="B6" s="80"/>
      <c r="C6" s="82"/>
      <c r="D6" s="82"/>
      <c r="E6" s="84"/>
      <c r="F6" s="84"/>
      <c r="G6" s="84"/>
      <c r="H6" s="25" t="s">
        <v>54</v>
      </c>
      <c r="I6" s="25" t="s">
        <v>61</v>
      </c>
      <c r="J6" s="26" t="s">
        <v>62</v>
      </c>
      <c r="K6" s="34" t="s">
        <v>42</v>
      </c>
      <c r="L6" s="35" t="s">
        <v>43</v>
      </c>
    </row>
    <row r="7" spans="1:12" ht="13.5">
      <c r="A7" s="21" t="s">
        <v>6</v>
      </c>
      <c r="B7" s="1" t="s">
        <v>11</v>
      </c>
      <c r="C7" s="47">
        <v>2970713.07</v>
      </c>
      <c r="D7" s="47">
        <v>592636.41</v>
      </c>
      <c r="E7" s="55">
        <v>2469900</v>
      </c>
      <c r="F7" s="55">
        <v>1097900</v>
      </c>
      <c r="G7" s="47">
        <v>812781.79</v>
      </c>
      <c r="H7" s="37">
        <f>G7/E7*100</f>
        <v>32.90747763067331</v>
      </c>
      <c r="I7" s="37">
        <f>G7/F7*100</f>
        <v>74.03058475270973</v>
      </c>
      <c r="J7" s="38">
        <f>G7/D7*100</f>
        <v>137.1467861719802</v>
      </c>
      <c r="K7" s="2">
        <f aca="true" t="shared" si="0" ref="K7:K23">G7/$G$23*100</f>
        <v>42.78196631922665</v>
      </c>
      <c r="L7" s="2">
        <f aca="true" t="shared" si="1" ref="L7:L30">G7/$G$30*100</f>
        <v>6.773427458750087</v>
      </c>
    </row>
    <row r="8" spans="1:12" ht="13.5">
      <c r="A8" s="21" t="s">
        <v>47</v>
      </c>
      <c r="B8" s="1" t="s">
        <v>46</v>
      </c>
      <c r="C8" s="48">
        <v>1712825.12</v>
      </c>
      <c r="D8" s="48">
        <v>535999.91</v>
      </c>
      <c r="E8" s="56">
        <v>1903700</v>
      </c>
      <c r="F8" s="56">
        <v>946000</v>
      </c>
      <c r="G8" s="48">
        <v>603345.52</v>
      </c>
      <c r="H8" s="27">
        <f>G8/E8*100</f>
        <v>31.693308819666967</v>
      </c>
      <c r="I8" s="27">
        <f>G8/F8*100</f>
        <v>63.77859619450318</v>
      </c>
      <c r="J8" s="28">
        <f>G8/D8*100</f>
        <v>112.56448158731966</v>
      </c>
      <c r="K8" s="2">
        <f t="shared" si="0"/>
        <v>31.757979857664242</v>
      </c>
      <c r="L8" s="2">
        <f t="shared" si="1"/>
        <v>5.028061851978561</v>
      </c>
    </row>
    <row r="9" spans="1:12" ht="13.5">
      <c r="A9" s="22" t="s">
        <v>2</v>
      </c>
      <c r="B9" s="1" t="s">
        <v>12</v>
      </c>
      <c r="C9" s="49">
        <v>55570.21</v>
      </c>
      <c r="D9" s="49">
        <v>33323.6</v>
      </c>
      <c r="E9" s="57">
        <v>40800</v>
      </c>
      <c r="F9" s="57">
        <v>40800</v>
      </c>
      <c r="G9" s="49">
        <v>22044.5</v>
      </c>
      <c r="H9" s="27">
        <f>G9/E9*100</f>
        <v>54.03063725490196</v>
      </c>
      <c r="I9" s="20">
        <f>G9/F9*100</f>
        <v>54.03063725490196</v>
      </c>
      <c r="J9" s="31">
        <f>G9/D9*100</f>
        <v>66.15281662245376</v>
      </c>
      <c r="K9" s="2">
        <f t="shared" si="0"/>
        <v>1.160344717521528</v>
      </c>
      <c r="L9" s="2">
        <f t="shared" si="1"/>
        <v>0.1837108353699906</v>
      </c>
    </row>
    <row r="10" spans="1:12" ht="13.5">
      <c r="A10" s="22" t="s">
        <v>3</v>
      </c>
      <c r="B10" s="1" t="s">
        <v>13</v>
      </c>
      <c r="C10" s="49">
        <v>215955.31</v>
      </c>
      <c r="D10" s="49">
        <v>20463.05</v>
      </c>
      <c r="E10" s="57">
        <v>333000</v>
      </c>
      <c r="F10" s="57">
        <v>21000</v>
      </c>
      <c r="G10" s="49">
        <v>-12723</v>
      </c>
      <c r="H10" s="27">
        <f aca="true" t="shared" si="2" ref="H10:H30">G10/E10*100</f>
        <v>-3.820720720720721</v>
      </c>
      <c r="I10" s="27">
        <f aca="true" t="shared" si="3" ref="I10:I30">G10/F10*100</f>
        <v>-60.58571428571429</v>
      </c>
      <c r="J10" s="28">
        <f>G10/D10*100</f>
        <v>-62.17548214953295</v>
      </c>
      <c r="K10" s="2">
        <f t="shared" si="0"/>
        <v>-0.6696938393261992</v>
      </c>
      <c r="L10" s="2">
        <f t="shared" si="1"/>
        <v>-0.10602884884721316</v>
      </c>
    </row>
    <row r="11" spans="1:12" ht="15" customHeight="1">
      <c r="A11" s="22" t="s">
        <v>4</v>
      </c>
      <c r="B11" s="1" t="s">
        <v>51</v>
      </c>
      <c r="C11" s="49">
        <v>1523222.84</v>
      </c>
      <c r="D11" s="49">
        <v>402932.98</v>
      </c>
      <c r="E11" s="57">
        <v>1378500</v>
      </c>
      <c r="F11" s="57">
        <v>453500</v>
      </c>
      <c r="G11" s="49">
        <v>258139.71</v>
      </c>
      <c r="H11" s="27">
        <f t="shared" si="2"/>
        <v>18.726130576713818</v>
      </c>
      <c r="I11" s="27">
        <f t="shared" si="3"/>
        <v>56.921656008820285</v>
      </c>
      <c r="J11" s="33">
        <f aca="true" t="shared" si="4" ref="J11:J30">G11/D11*100</f>
        <v>64.0651728235301</v>
      </c>
      <c r="K11" s="2">
        <f t="shared" si="0"/>
        <v>13.58756374066271</v>
      </c>
      <c r="L11" s="2">
        <f t="shared" si="1"/>
        <v>2.151242340096946</v>
      </c>
    </row>
    <row r="12" spans="1:12" ht="12.75" customHeight="1">
      <c r="A12" s="22" t="s">
        <v>21</v>
      </c>
      <c r="B12" s="1" t="s">
        <v>22</v>
      </c>
      <c r="C12" s="49">
        <v>16121.88</v>
      </c>
      <c r="D12" s="49">
        <v>10001.88</v>
      </c>
      <c r="E12" s="57">
        <v>13500</v>
      </c>
      <c r="F12" s="57">
        <v>6500</v>
      </c>
      <c r="G12" s="49">
        <v>3100</v>
      </c>
      <c r="H12" s="27">
        <f t="shared" si="2"/>
        <v>22.962962962962962</v>
      </c>
      <c r="I12" s="27">
        <f t="shared" si="3"/>
        <v>47.69230769230769</v>
      </c>
      <c r="J12" s="33">
        <f t="shared" si="4"/>
        <v>30.994173095458056</v>
      </c>
      <c r="K12" s="2">
        <f t="shared" si="0"/>
        <v>0.16317306467902362</v>
      </c>
      <c r="L12" s="2">
        <f t="shared" si="1"/>
        <v>0.025834271117374897</v>
      </c>
    </row>
    <row r="13" spans="1:12" ht="13.5" customHeight="1" hidden="1">
      <c r="A13" s="22" t="s">
        <v>29</v>
      </c>
      <c r="B13" s="1" t="s">
        <v>31</v>
      </c>
      <c r="C13" s="49">
        <v>0</v>
      </c>
      <c r="D13" s="49">
        <v>0</v>
      </c>
      <c r="E13" s="57">
        <v>0</v>
      </c>
      <c r="F13" s="57">
        <v>0</v>
      </c>
      <c r="G13" s="49">
        <v>0</v>
      </c>
      <c r="H13" s="27" t="e">
        <f t="shared" si="2"/>
        <v>#DIV/0!</v>
      </c>
      <c r="I13" s="27" t="e">
        <f t="shared" si="3"/>
        <v>#DIV/0!</v>
      </c>
      <c r="J13" s="33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22" t="s">
        <v>30</v>
      </c>
      <c r="B14" s="1" t="s">
        <v>50</v>
      </c>
      <c r="C14" s="49">
        <v>303844</v>
      </c>
      <c r="D14" s="49">
        <v>25798</v>
      </c>
      <c r="E14" s="57">
        <v>302400</v>
      </c>
      <c r="F14" s="57">
        <v>151000</v>
      </c>
      <c r="G14" s="49">
        <v>77861.75</v>
      </c>
      <c r="H14" s="27">
        <f t="shared" si="2"/>
        <v>25.7479332010582</v>
      </c>
      <c r="I14" s="27">
        <f t="shared" si="3"/>
        <v>51.56407284768212</v>
      </c>
      <c r="J14" s="33">
        <f t="shared" si="4"/>
        <v>301.8131250484534</v>
      </c>
      <c r="K14" s="2">
        <f t="shared" si="0"/>
        <v>4.098367860894183</v>
      </c>
      <c r="L14" s="2">
        <f t="shared" si="1"/>
        <v>0.6488714707010532</v>
      </c>
    </row>
    <row r="15" spans="1:12" ht="13.5">
      <c r="A15" s="22" t="s">
        <v>27</v>
      </c>
      <c r="B15" s="1" t="s">
        <v>28</v>
      </c>
      <c r="C15" s="49">
        <v>183574.78</v>
      </c>
      <c r="D15" s="49">
        <v>50928.25</v>
      </c>
      <c r="E15" s="57">
        <v>191000</v>
      </c>
      <c r="F15" s="57">
        <v>95400</v>
      </c>
      <c r="G15" s="49">
        <v>49773.07</v>
      </c>
      <c r="H15" s="27">
        <f t="shared" si="2"/>
        <v>26.05919895287958</v>
      </c>
      <c r="I15" s="27">
        <f t="shared" si="3"/>
        <v>52.17302935010483</v>
      </c>
      <c r="J15" s="28">
        <f t="shared" si="4"/>
        <v>97.73175006013362</v>
      </c>
      <c r="K15" s="2">
        <f t="shared" si="0"/>
        <v>2.6198788291559905</v>
      </c>
      <c r="L15" s="2">
        <f t="shared" si="1"/>
        <v>0.4147906402335738</v>
      </c>
    </row>
    <row r="16" spans="1:12" ht="13.5">
      <c r="A16" s="22" t="s">
        <v>40</v>
      </c>
      <c r="B16" s="1" t="s">
        <v>39</v>
      </c>
      <c r="C16" s="49">
        <v>243378.87</v>
      </c>
      <c r="D16" s="49">
        <v>85941.97</v>
      </c>
      <c r="E16" s="57">
        <v>0</v>
      </c>
      <c r="F16" s="57">
        <v>0</v>
      </c>
      <c r="G16" s="49">
        <v>85000.02</v>
      </c>
      <c r="H16" s="27" t="e">
        <f t="shared" si="2"/>
        <v>#DIV/0!</v>
      </c>
      <c r="I16" s="27" t="e">
        <f t="shared" si="3"/>
        <v>#DIV/0!</v>
      </c>
      <c r="J16" s="28">
        <f t="shared" si="4"/>
        <v>98.90396973678868</v>
      </c>
      <c r="K16" s="2">
        <f t="shared" si="0"/>
        <v>4.4741012132833236</v>
      </c>
      <c r="L16" s="2">
        <f t="shared" si="1"/>
        <v>0.708359213439448</v>
      </c>
    </row>
    <row r="17" spans="1:12" ht="13.5" customHeight="1" hidden="1">
      <c r="A17" s="22" t="s">
        <v>36</v>
      </c>
      <c r="B17" s="1" t="s">
        <v>37</v>
      </c>
      <c r="C17" s="49">
        <v>0</v>
      </c>
      <c r="D17" s="49">
        <v>0</v>
      </c>
      <c r="E17" s="57">
        <v>0</v>
      </c>
      <c r="F17" s="57">
        <v>0</v>
      </c>
      <c r="G17" s="49">
        <v>0</v>
      </c>
      <c r="H17" s="27" t="e">
        <f t="shared" si="2"/>
        <v>#DIV/0!</v>
      </c>
      <c r="I17" s="27" t="e">
        <f t="shared" si="3"/>
        <v>#DIV/0!</v>
      </c>
      <c r="J17" s="28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22" t="s">
        <v>32</v>
      </c>
      <c r="B18" s="1" t="s">
        <v>33</v>
      </c>
      <c r="C18" s="49">
        <v>0</v>
      </c>
      <c r="D18" s="49">
        <v>0</v>
      </c>
      <c r="E18" s="57">
        <v>0</v>
      </c>
      <c r="F18" s="57">
        <v>0</v>
      </c>
      <c r="G18" s="49">
        <v>0</v>
      </c>
      <c r="H18" s="27" t="e">
        <f t="shared" si="2"/>
        <v>#DIV/0!</v>
      </c>
      <c r="I18" s="27" t="e">
        <f t="shared" si="3"/>
        <v>#DIV/0!</v>
      </c>
      <c r="J18" s="28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>
      <c r="A19" s="22" t="s">
        <v>7</v>
      </c>
      <c r="B19" s="1" t="s">
        <v>14</v>
      </c>
      <c r="C19" s="49">
        <v>3000</v>
      </c>
      <c r="D19" s="49">
        <v>1000</v>
      </c>
      <c r="E19" s="57">
        <v>2000</v>
      </c>
      <c r="F19" s="57">
        <v>1000</v>
      </c>
      <c r="G19" s="49">
        <v>500</v>
      </c>
      <c r="H19" s="27">
        <f t="shared" si="2"/>
        <v>25</v>
      </c>
      <c r="I19" s="27">
        <f t="shared" si="3"/>
        <v>50</v>
      </c>
      <c r="J19" s="28">
        <f t="shared" si="4"/>
        <v>50</v>
      </c>
      <c r="K19" s="2">
        <f t="shared" si="0"/>
        <v>0.026318236238552197</v>
      </c>
      <c r="L19" s="2">
        <f t="shared" si="1"/>
        <v>0.004166817922157241</v>
      </c>
    </row>
    <row r="20" spans="1:12" ht="14.25" customHeight="1">
      <c r="A20" s="23" t="s">
        <v>44</v>
      </c>
      <c r="B20" s="3" t="s">
        <v>45</v>
      </c>
      <c r="C20" s="50">
        <v>2300</v>
      </c>
      <c r="D20" s="50">
        <v>0</v>
      </c>
      <c r="E20" s="58">
        <v>7300</v>
      </c>
      <c r="F20" s="58">
        <v>3500</v>
      </c>
      <c r="G20" s="50">
        <v>0</v>
      </c>
      <c r="H20" s="27">
        <f t="shared" si="2"/>
        <v>0</v>
      </c>
      <c r="I20" s="27">
        <f t="shared" si="3"/>
        <v>0</v>
      </c>
      <c r="J20" s="28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3" t="s">
        <v>48</v>
      </c>
      <c r="B21" s="3" t="s">
        <v>49</v>
      </c>
      <c r="C21" s="50">
        <v>0</v>
      </c>
      <c r="D21" s="50">
        <v>0</v>
      </c>
      <c r="E21" s="58">
        <v>0</v>
      </c>
      <c r="F21" s="58">
        <v>0</v>
      </c>
      <c r="G21" s="50">
        <v>0</v>
      </c>
      <c r="H21" s="67" t="e">
        <f t="shared" si="2"/>
        <v>#DIV/0!</v>
      </c>
      <c r="I21" s="67" t="e">
        <f t="shared" si="3"/>
        <v>#DIV/0!</v>
      </c>
      <c r="J21" s="68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thickBot="1">
      <c r="A22" s="23" t="s">
        <v>5</v>
      </c>
      <c r="B22" s="3" t="s">
        <v>15</v>
      </c>
      <c r="C22" s="50">
        <v>64980</v>
      </c>
      <c r="D22" s="50">
        <v>0</v>
      </c>
      <c r="E22" s="58">
        <v>0</v>
      </c>
      <c r="F22" s="58">
        <v>0</v>
      </c>
      <c r="G22" s="50">
        <v>0</v>
      </c>
      <c r="H22" s="67" t="e">
        <f t="shared" si="2"/>
        <v>#DIV/0!</v>
      </c>
      <c r="I22" s="67" t="e">
        <f t="shared" si="3"/>
        <v>#DIV/0!</v>
      </c>
      <c r="J22" s="68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9" t="s">
        <v>41</v>
      </c>
      <c r="B23" s="40"/>
      <c r="C23" s="45">
        <f>SUM(C7:C22)</f>
        <v>7295486.079999999</v>
      </c>
      <c r="D23" s="45">
        <f>SUM(D7:D22)</f>
        <v>1759026.05</v>
      </c>
      <c r="E23" s="45">
        <f>SUM(E7:E22)</f>
        <v>6642100</v>
      </c>
      <c r="F23" s="45">
        <f>SUM(F7:F22)</f>
        <v>2816600</v>
      </c>
      <c r="G23" s="45">
        <f>SUM(G7:G22)</f>
        <v>1899823.36</v>
      </c>
      <c r="H23" s="41">
        <f t="shared" si="2"/>
        <v>28.602751539422776</v>
      </c>
      <c r="I23" s="41">
        <f t="shared" si="3"/>
        <v>67.45094653127886</v>
      </c>
      <c r="J23" s="42">
        <f t="shared" si="4"/>
        <v>108.0042765711173</v>
      </c>
      <c r="K23" s="36">
        <f t="shared" si="0"/>
        <v>100</v>
      </c>
      <c r="L23" s="36">
        <f t="shared" si="1"/>
        <v>15.832436050761977</v>
      </c>
    </row>
    <row r="24" spans="1:12" ht="14.25" customHeight="1">
      <c r="A24" s="24" t="s">
        <v>16</v>
      </c>
      <c r="B24" s="4" t="s">
        <v>17</v>
      </c>
      <c r="C24" s="48">
        <v>11354500</v>
      </c>
      <c r="D24" s="48">
        <v>6244940</v>
      </c>
      <c r="E24" s="56">
        <v>12252100</v>
      </c>
      <c r="F24" s="56">
        <v>6738660</v>
      </c>
      <c r="G24" s="48">
        <v>6738660</v>
      </c>
      <c r="H24" s="20">
        <f t="shared" si="2"/>
        <v>55.00004080933064</v>
      </c>
      <c r="I24" s="20">
        <f t="shared" si="3"/>
        <v>100</v>
      </c>
      <c r="J24" s="31">
        <f t="shared" si="4"/>
        <v>107.90592063334476</v>
      </c>
      <c r="L24" s="2">
        <f t="shared" si="1"/>
        <v>56.15753851864823</v>
      </c>
    </row>
    <row r="25" spans="1:12" ht="14.25" customHeight="1">
      <c r="A25" s="24" t="s">
        <v>19</v>
      </c>
      <c r="B25" s="4" t="s">
        <v>18</v>
      </c>
      <c r="C25" s="49">
        <v>5799076.94</v>
      </c>
      <c r="D25" s="49">
        <v>4108100</v>
      </c>
      <c r="E25" s="57">
        <v>16621633</v>
      </c>
      <c r="F25" s="57">
        <v>16023173</v>
      </c>
      <c r="G25" s="49">
        <v>2913240</v>
      </c>
      <c r="H25" s="20">
        <f t="shared" si="2"/>
        <v>17.52679775807828</v>
      </c>
      <c r="I25" s="20">
        <f t="shared" si="3"/>
        <v>18.181417625585144</v>
      </c>
      <c r="J25" s="31">
        <f t="shared" si="4"/>
        <v>70.91453469973953</v>
      </c>
      <c r="L25" s="2">
        <f t="shared" si="1"/>
        <v>24.277881287090725</v>
      </c>
    </row>
    <row r="26" spans="1:12" ht="13.5" customHeight="1">
      <c r="A26" s="22" t="s">
        <v>10</v>
      </c>
      <c r="B26" s="1" t="s">
        <v>23</v>
      </c>
      <c r="C26" s="49">
        <v>701657</v>
      </c>
      <c r="D26" s="49">
        <v>350828.5</v>
      </c>
      <c r="E26" s="57">
        <v>748262</v>
      </c>
      <c r="F26" s="57">
        <v>374400</v>
      </c>
      <c r="G26" s="49">
        <v>374131</v>
      </c>
      <c r="H26" s="20">
        <f t="shared" si="2"/>
        <v>50</v>
      </c>
      <c r="I26" s="20">
        <f t="shared" si="3"/>
        <v>99.92815170940172</v>
      </c>
      <c r="J26" s="31">
        <f t="shared" si="4"/>
        <v>106.64213426218222</v>
      </c>
      <c r="L26" s="2">
        <f t="shared" si="1"/>
        <v>3.1178715120692218</v>
      </c>
    </row>
    <row r="27" spans="1:12" ht="16.5" customHeight="1">
      <c r="A27" s="23" t="s">
        <v>25</v>
      </c>
      <c r="B27" s="1" t="s">
        <v>26</v>
      </c>
      <c r="C27" s="50">
        <v>4714128.97</v>
      </c>
      <c r="D27" s="50">
        <v>387998.74</v>
      </c>
      <c r="E27" s="58">
        <v>3047472.99</v>
      </c>
      <c r="F27" s="58">
        <v>1660172.99</v>
      </c>
      <c r="G27" s="50">
        <v>446318.34</v>
      </c>
      <c r="H27" s="20">
        <f t="shared" si="2"/>
        <v>14.645522420200352</v>
      </c>
      <c r="I27" s="20">
        <f t="shared" si="3"/>
        <v>26.88384539974958</v>
      </c>
      <c r="J27" s="31">
        <f t="shared" si="4"/>
        <v>115.03087355386774</v>
      </c>
      <c r="L27" s="2">
        <f t="shared" si="1"/>
        <v>3.719454516198939</v>
      </c>
    </row>
    <row r="28" spans="1:12" ht="16.5" customHeight="1" thickBot="1">
      <c r="A28" s="29" t="s">
        <v>34</v>
      </c>
      <c r="B28" s="30" t="s">
        <v>35</v>
      </c>
      <c r="C28" s="51">
        <v>-72515.91</v>
      </c>
      <c r="D28" s="51">
        <v>-72515.91</v>
      </c>
      <c r="E28" s="59">
        <v>0</v>
      </c>
      <c r="F28" s="59">
        <v>0</v>
      </c>
      <c r="G28" s="51">
        <v>-372608.3</v>
      </c>
      <c r="H28" s="20" t="e">
        <f t="shared" si="2"/>
        <v>#DIV/0!</v>
      </c>
      <c r="I28" s="69" t="e">
        <f t="shared" si="3"/>
        <v>#DIV/0!</v>
      </c>
      <c r="J28" s="43">
        <f t="shared" si="4"/>
        <v>513.8297237116655</v>
      </c>
      <c r="L28" s="2">
        <f t="shared" si="1"/>
        <v>-3.1051818847690837</v>
      </c>
    </row>
    <row r="29" spans="1:12" ht="15.75" customHeight="1" thickBot="1">
      <c r="A29" s="39" t="s">
        <v>8</v>
      </c>
      <c r="B29" s="40"/>
      <c r="C29" s="46">
        <f>C27+C26+C25+C24+C28</f>
        <v>22496847</v>
      </c>
      <c r="D29" s="46">
        <f>D27+D26+D25+D24+D28</f>
        <v>11019351.33</v>
      </c>
      <c r="E29" s="46">
        <f>E27+E26+E25+E24+E28</f>
        <v>32669467.990000002</v>
      </c>
      <c r="F29" s="46">
        <f>F27+F26+F25+F24+F28</f>
        <v>24796405.99</v>
      </c>
      <c r="G29" s="46">
        <f>G27+G26+G25+G24+G28</f>
        <v>10099741.04</v>
      </c>
      <c r="H29" s="41">
        <f t="shared" si="2"/>
        <v>30.91492350928852</v>
      </c>
      <c r="I29" s="41">
        <f t="shared" si="3"/>
        <v>40.73066493617287</v>
      </c>
      <c r="J29" s="42">
        <f t="shared" si="4"/>
        <v>91.65458780231121</v>
      </c>
      <c r="L29" s="36">
        <f t="shared" si="1"/>
        <v>84.16756394923802</v>
      </c>
    </row>
    <row r="30" spans="1:12" ht="14.25" thickBot="1">
      <c r="A30" s="44" t="s">
        <v>9</v>
      </c>
      <c r="B30" s="40"/>
      <c r="C30" s="45">
        <f>C29+C23</f>
        <v>29792333.08</v>
      </c>
      <c r="D30" s="45">
        <f>D29+D23</f>
        <v>12778377.38</v>
      </c>
      <c r="E30" s="45">
        <f>E29+E23</f>
        <v>39311567.99</v>
      </c>
      <c r="F30" s="45">
        <f>F29+F23</f>
        <v>27613005.99</v>
      </c>
      <c r="G30" s="45">
        <f>G29+G23</f>
        <v>11999564.399999999</v>
      </c>
      <c r="H30" s="41">
        <f t="shared" si="2"/>
        <v>30.524257905592634</v>
      </c>
      <c r="I30" s="41">
        <f t="shared" si="3"/>
        <v>43.45620467523753</v>
      </c>
      <c r="J30" s="42">
        <f t="shared" si="4"/>
        <v>93.90522789521808</v>
      </c>
      <c r="L30" s="36">
        <f t="shared" si="1"/>
        <v>100</v>
      </c>
    </row>
    <row r="31" spans="1:10" ht="13.5">
      <c r="A31" s="11"/>
      <c r="B31" s="6"/>
      <c r="C31" s="7"/>
      <c r="D31" s="60"/>
      <c r="E31" s="60"/>
      <c r="F31" s="60"/>
      <c r="H31" s="70"/>
      <c r="I31" s="70"/>
      <c r="J31" s="70"/>
    </row>
    <row r="32" spans="1:7" ht="13.5">
      <c r="A32" s="15"/>
      <c r="B32" s="17"/>
      <c r="C32" s="16"/>
      <c r="D32" s="62"/>
      <c r="E32" s="62"/>
      <c r="F32" s="62"/>
      <c r="G32" s="66"/>
    </row>
    <row r="33" spans="1:7" ht="13.5">
      <c r="A33" s="11"/>
      <c r="B33" s="8"/>
      <c r="C33" s="7"/>
      <c r="D33" s="60"/>
      <c r="E33" s="60"/>
      <c r="F33" s="60"/>
      <c r="G33" s="64"/>
    </row>
    <row r="34" spans="1:7" ht="13.5">
      <c r="A34" s="11"/>
      <c r="B34" s="8"/>
      <c r="C34" s="7"/>
      <c r="D34" s="60"/>
      <c r="E34" s="60"/>
      <c r="F34" s="60"/>
      <c r="G34" s="64"/>
    </row>
    <row r="35" spans="1:7" ht="13.5">
      <c r="A35" s="11"/>
      <c r="B35" s="8"/>
      <c r="C35" s="7"/>
      <c r="D35" s="60"/>
      <c r="E35" s="60"/>
      <c r="F35" s="60"/>
      <c r="G35" s="64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2018-03-16T13:18:12Z</cp:lastPrinted>
  <dcterms:created xsi:type="dcterms:W3CDTF">2006-03-15T12:33:34Z</dcterms:created>
  <dcterms:modified xsi:type="dcterms:W3CDTF">2018-05-07T11:08:50Z</dcterms:modified>
  <cp:category/>
  <cp:version/>
  <cp:contentType/>
  <cp:contentStatus/>
</cp:coreProperties>
</file>