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3130" windowHeight="6345"/>
  </bookViews>
  <sheets>
    <sheet name="Заявка" sheetId="1" r:id="rId1"/>
    <sheet name="Сведения" sheetId="3" state="hidden" r:id="rId2"/>
    <sheet name="Отчет" sheetId="4" state="hidden" r:id="rId3"/>
    <sheet name="МунОбразования" sheetId="6" state="hidden" r:id="rId4"/>
  </sheets>
  <definedNames>
    <definedName name="_xlnm._FilterDatabase" localSheetId="0" hidden="1">Заявка!$A$8:$N$14</definedName>
    <definedName name="_xlnm._FilterDatabase" localSheetId="3" hidden="1">МунОбразования!$A$2:$A$206</definedName>
    <definedName name="_xlnm.Print_Titles" localSheetId="0">Заявка!$6:$7</definedName>
    <definedName name="_xlnm.Print_Titles" localSheetId="2">Отчет!$5:$6</definedName>
    <definedName name="_xlnm.Print_Titles" localSheetId="1">Сведения!$7:$9</definedName>
    <definedName name="_xlnm.Print_Area" localSheetId="0">Заявка!$A$1:$J$25</definedName>
  </definedNames>
  <calcPr calcId="125725"/>
</workbook>
</file>

<file path=xl/calcChain.xml><?xml version="1.0" encoding="utf-8"?>
<calcChain xmlns="http://schemas.openxmlformats.org/spreadsheetml/2006/main">
  <c r="H13" i="1"/>
  <c r="G13"/>
  <c r="H12"/>
  <c r="G12"/>
  <c r="H11"/>
  <c r="G11"/>
  <c r="H10"/>
  <c r="G10"/>
  <c r="H9"/>
  <c r="G9"/>
  <c r="G14" l="1"/>
  <c r="L13" l="1"/>
  <c r="N13" l="1"/>
  <c r="L10" l="1"/>
  <c r="L11"/>
  <c r="L12"/>
  <c r="N11" l="1"/>
  <c r="N12"/>
  <c r="N10"/>
  <c r="F14"/>
  <c r="L9" l="1"/>
  <c r="N9" l="1"/>
  <c r="H14"/>
  <c r="H13" i="4"/>
  <c r="F13"/>
  <c r="H12"/>
  <c r="F12" s="1"/>
  <c r="H11"/>
  <c r="F11"/>
  <c r="H10"/>
  <c r="F10"/>
  <c r="H9"/>
  <c r="F9"/>
  <c r="H8"/>
  <c r="F8"/>
  <c r="N14" i="1" l="1"/>
  <c r="L14"/>
  <c r="K9" i="3"/>
  <c r="K19"/>
  <c r="F14"/>
  <c r="G14" s="1"/>
  <c r="G12"/>
  <c r="G13"/>
  <c r="G11"/>
  <c r="G19" l="1"/>
  <c r="F19"/>
</calcChain>
</file>

<file path=xl/comments1.xml><?xml version="1.0" encoding="utf-8"?>
<comments xmlns="http://schemas.openxmlformats.org/spreadsheetml/2006/main">
  <authors>
    <author>Киселёв Алексей Сергеевич</author>
  </authors>
  <commentLis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>Киселёв Алексей Сергеевич:</t>
        </r>
        <r>
          <rPr>
            <sz val="9"/>
            <color indexed="81"/>
            <rFont val="Tahoma"/>
            <family val="2"/>
            <charset val="204"/>
          </rPr>
          <t xml:space="preserve">
Сведения направляются через СЭД в виде скан копии и файла Excel</t>
        </r>
      </text>
    </comment>
  </commentList>
</comments>
</file>

<file path=xl/comments2.xml><?xml version="1.0" encoding="utf-8"?>
<comments xmlns="http://schemas.openxmlformats.org/spreadsheetml/2006/main">
  <authors>
    <author>Киселёв Алексей Сергеевич</author>
  </authors>
  <commentLis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Киселёв Алексей Сергеевич:</t>
        </r>
        <r>
          <rPr>
            <sz val="9"/>
            <color indexed="81"/>
            <rFont val="Tahoma"/>
            <family val="2"/>
            <charset val="204"/>
          </rPr>
          <t xml:space="preserve">
Сведения направляются через СЭД в виде скан копии и файла Excel</t>
        </r>
      </text>
    </comment>
  </commentList>
</comments>
</file>

<file path=xl/comments3.xml><?xml version="1.0" encoding="utf-8"?>
<comments xmlns="http://schemas.openxmlformats.org/spreadsheetml/2006/main">
  <authors>
    <author>Киселёв Алексей Сергеевич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Киселёв Алексей Сергеевич:</t>
        </r>
        <r>
          <rPr>
            <sz val="9"/>
            <color indexed="81"/>
            <rFont val="Tahoma"/>
            <family val="2"/>
            <charset val="204"/>
          </rPr>
          <t xml:space="preserve">
Буква в букву как в Областной закон Ленинградской области от 15.06.2010 N 32-оз (ред. от 07.05.2019) "Об административно-территориальном устройстве Ленинградской области и порядке его изменения"</t>
        </r>
      </text>
    </comment>
    <comment ref="A8" authorId="0">
      <text>
        <r>
          <rPr>
            <b/>
            <sz val="9"/>
            <color indexed="81"/>
            <rFont val="Tahoma"/>
            <family val="2"/>
            <charset val="204"/>
          </rPr>
          <t>Киселёв Алексей Сергеевич:</t>
        </r>
        <r>
          <rPr>
            <sz val="9"/>
            <color indexed="81"/>
            <rFont val="Tahoma"/>
            <family val="2"/>
            <charset val="204"/>
          </rPr>
          <t xml:space="preserve">
Копируем сюда строки из листа Заявка</t>
        </r>
      </text>
    </comment>
  </commentList>
</comments>
</file>

<file path=xl/sharedStrings.xml><?xml version="1.0" encoding="utf-8"?>
<sst xmlns="http://schemas.openxmlformats.org/spreadsheetml/2006/main" count="383" uniqueCount="297">
  <si>
    <t>Муниципальный район (ГО), муниципальное образование</t>
  </si>
  <si>
    <t>№ пп
(Целевой показатель)</t>
  </si>
  <si>
    <t>Срок реализации (год завершения)</t>
  </si>
  <si>
    <t>Доля софинансирования (%)</t>
  </si>
  <si>
    <t>всего</t>
  </si>
  <si>
    <t>за счет средств ОБ</t>
  </si>
  <si>
    <t>за счет средств МБ</t>
  </si>
  <si>
    <t>Автор обращения
(ФИО)</t>
  </si>
  <si>
    <t>Муниципальный акт (дата, №, наименование)</t>
  </si>
  <si>
    <t xml:space="preserve">Глава администрации  </t>
  </si>
  <si>
    <t>(подпись)</t>
  </si>
  <si>
    <t>Руководитель финансового органа</t>
  </si>
  <si>
    <t>Исполнитель</t>
  </si>
  <si>
    <t>(телефон)</t>
  </si>
  <si>
    <t>Стоимость реализации проекта, рублей</t>
  </si>
  <si>
    <t>(расшифровка подписи, дата)</t>
  </si>
  <si>
    <t>(печать, расшифровка подписи, дата)</t>
  </si>
  <si>
    <t>Бокситогорский муниципальный район</t>
  </si>
  <si>
    <t>МКДОУ №22, п.Ульяновка, Вербная д. 16, Замена  оконных блоков</t>
  </si>
  <si>
    <t>Характеристика проекта (наименование учреждения, адрес, направление расходов)</t>
  </si>
  <si>
    <t>МБОУ СОШ №4, п.Глущевка, ул. Мира, д. 106, Ремонт кровли в начальной школе</t>
  </si>
  <si>
    <t>БОКСИТОГОРСКИЙ МУНИЦИПАЛЬНЫЙ РАЙОН</t>
  </si>
  <si>
    <t>Бокситогорское городское поселение</t>
  </si>
  <si>
    <t>Большедворское сельское поселение</t>
  </si>
  <si>
    <t>Борское сельское поселение</t>
  </si>
  <si>
    <t>Ефимовское городское поселение</t>
  </si>
  <si>
    <t>Пикалевское городское поселение</t>
  </si>
  <si>
    <t>Лидское сельское поселение</t>
  </si>
  <si>
    <t>Самойловское сельское поселение</t>
  </si>
  <si>
    <t>ВОЛОСОВСКИЙ МУНИЦИПАЛЬНЫЙ РАЙОН</t>
  </si>
  <si>
    <t>Бегуницкое сельское поселение</t>
  </si>
  <si>
    <t>Большеврудское сельское поселение</t>
  </si>
  <si>
    <t>Волосовское городское поселение</t>
  </si>
  <si>
    <t>Калитинское сельское поселение</t>
  </si>
  <si>
    <t>Клопицкое сельское поселение</t>
  </si>
  <si>
    <t>Рабитицкое сельское поселение</t>
  </si>
  <si>
    <t>Сабское сельское поселение</t>
  </si>
  <si>
    <t>ВОЛХОВСКИЙ МУНИЦИПАЛЬНЫЙ РАЙОН</t>
  </si>
  <si>
    <t>Бережковское сельское поселение</t>
  </si>
  <si>
    <t>Волховское городское поселение</t>
  </si>
  <si>
    <t>Вындиноостровское сельское поселение</t>
  </si>
  <si>
    <t>Иссадское сельское поселение</t>
  </si>
  <si>
    <t>Кисельнинское сельское поселение</t>
  </si>
  <si>
    <t>Колчановское сельское поселение</t>
  </si>
  <si>
    <t>Новоладожское городское поселение</t>
  </si>
  <si>
    <t>Пашское сельское поселение</t>
  </si>
  <si>
    <t>Потанинское сельское поселение</t>
  </si>
  <si>
    <t>Свирицкое сельское поселение</t>
  </si>
  <si>
    <t>Селивановское сельское поселение</t>
  </si>
  <si>
    <t>Староладожское сельское поселение</t>
  </si>
  <si>
    <t>Сясьстройское городское поселение</t>
  </si>
  <si>
    <t>Усадищенское сельское поселение</t>
  </si>
  <si>
    <t>Хваловское сельское поселение</t>
  </si>
  <si>
    <t>ВСЕВОЛОЖСКИЙ МУНИЦИПАЛЬНЫЙ РАЙОН</t>
  </si>
  <si>
    <t>Агалатовское сельское поселение</t>
  </si>
  <si>
    <t>Бугровское сельское поселение</t>
  </si>
  <si>
    <t>Всеволожское городское поселение</t>
  </si>
  <si>
    <t>Дубровское городское поселение</t>
  </si>
  <si>
    <t>Заневское городское поселение</t>
  </si>
  <si>
    <t>Колтушское сельское поселение</t>
  </si>
  <si>
    <t>Кузьмоловское городское поселение</t>
  </si>
  <si>
    <t>Куйвозовское сельское поселение</t>
  </si>
  <si>
    <t>Лесколовское сельское поселение</t>
  </si>
  <si>
    <t>Морозовское городское поселение</t>
  </si>
  <si>
    <t>Муринское городское поселение</t>
  </si>
  <si>
    <t>Новодевяткинское сельское поселение</t>
  </si>
  <si>
    <t>Рахьинское городское поселение</t>
  </si>
  <si>
    <t>Романовское сельское поселение</t>
  </si>
  <si>
    <t>Свердловское городское поселение</t>
  </si>
  <si>
    <t>Сертоловское городское поселение</t>
  </si>
  <si>
    <t>Токсовское городское поселение</t>
  </si>
  <si>
    <t>Щегловское сельское поселение</t>
  </si>
  <si>
    <t>Юкковское сельское поселение</t>
  </si>
  <si>
    <t>ВЫБОРГСКИЙ МУНИЦИПАЛЬНЫЙ РАЙОН</t>
  </si>
  <si>
    <t>Выборгское городское поселение</t>
  </si>
  <si>
    <t>Высоцкое городское поселение</t>
  </si>
  <si>
    <t>Гончаровское сельское поселение</t>
  </si>
  <si>
    <t>Каменногорское городское поселение</t>
  </si>
  <si>
    <t>Красносельское сельское поселение</t>
  </si>
  <si>
    <t>Первомайское сельское поселение</t>
  </si>
  <si>
    <t>Полянское сельское поселение</t>
  </si>
  <si>
    <t>Приморское городское поселение</t>
  </si>
  <si>
    <t>Рощинское городское поселение</t>
  </si>
  <si>
    <t>Светогорское городское поселение</t>
  </si>
  <si>
    <t>Селезневское сельское поселение</t>
  </si>
  <si>
    <t>Советское городское поселение</t>
  </si>
  <si>
    <t>ГАТЧИНСКИЙ МУНИЦИПАЛЬНЫЙ РАЙОН</t>
  </si>
  <si>
    <t>Большеколпанское сельское поселение</t>
  </si>
  <si>
    <t>Веревское сельское поселение</t>
  </si>
  <si>
    <t>Войсковицкое сельское поселение</t>
  </si>
  <si>
    <t>Вырицкое городское поселение</t>
  </si>
  <si>
    <t>Гатчинское городское поселение</t>
  </si>
  <si>
    <t>Дружногорское городское поселение</t>
  </si>
  <si>
    <t>Елизаветинское сельское поселение</t>
  </si>
  <si>
    <t>Кобринское сельское поселение</t>
  </si>
  <si>
    <t>Коммунарское городское поселение</t>
  </si>
  <si>
    <t>Новосветское сельское поселение</t>
  </si>
  <si>
    <t>Пудомягское сельское поселение</t>
  </si>
  <si>
    <t>Пудостьское сельское поселение</t>
  </si>
  <si>
    <t>Рождественское сельское поселение</t>
  </si>
  <si>
    <t>Сиверское городское поселение</t>
  </si>
  <si>
    <t>Сусанинское сельское поселение</t>
  </si>
  <si>
    <t>Сяськелевское сельское поселение</t>
  </si>
  <si>
    <t>Таицкое городское поселение</t>
  </si>
  <si>
    <t>КИНГИСЕППСКИЙ МУНИЦИПАЛЬНЫЙ РАЙОН</t>
  </si>
  <si>
    <t>Большелуцкое сельское поселение</t>
  </si>
  <si>
    <t>Вистинское сельское поселение</t>
  </si>
  <si>
    <t>Ивангородское городское поселение</t>
  </si>
  <si>
    <t>Кингисеппское городское поселение</t>
  </si>
  <si>
    <t>Котельское сельское поселение</t>
  </si>
  <si>
    <t>Куземкинское сельское поселение</t>
  </si>
  <si>
    <t>Нежновское сельское поселение</t>
  </si>
  <si>
    <t>Опольевское сельское поселение</t>
  </si>
  <si>
    <t>Пустомержское сельское поселение</t>
  </si>
  <si>
    <t>Усть-Лужское сельское поселение</t>
  </si>
  <si>
    <t>Фалилеевское сельское поселение</t>
  </si>
  <si>
    <t>КИРИШСКИЙ МУНИЦИПАЛЬНЫЙ РАЙОН</t>
  </si>
  <si>
    <t>Будогощское городское поселение</t>
  </si>
  <si>
    <t>Глажевское сельское поселение</t>
  </si>
  <si>
    <t>Киришское городское поселение</t>
  </si>
  <si>
    <t>Кусинское сельское поселение</t>
  </si>
  <si>
    <t>Пчевжинское сельское поселение</t>
  </si>
  <si>
    <t>Пчевское сельское поселение</t>
  </si>
  <si>
    <t>КИРОВСКИЙ МУНИЦИПАЛЬНЫЙ РАЙОН</t>
  </si>
  <si>
    <t>Кировское городское поселение</t>
  </si>
  <si>
    <t>Мгинское городское поселение</t>
  </si>
  <si>
    <t>Назиевское городское поселение</t>
  </si>
  <si>
    <t>Отрадненское городское поселение</t>
  </si>
  <si>
    <t>Павловское городское поселение</t>
  </si>
  <si>
    <t>Приладожское городское поселение</t>
  </si>
  <si>
    <t>Путиловское сельское поселение</t>
  </si>
  <si>
    <t>Синявинское городское поселение</t>
  </si>
  <si>
    <t>Суховское сельское поселение</t>
  </si>
  <si>
    <t>Шлиссельбургское городское поселение</t>
  </si>
  <si>
    <t>Шумское сельское поселение</t>
  </si>
  <si>
    <t>ЛОДЕЙНОПОЛЬСКИЙ МУНИЦИПАЛЬНЫЙ РАЙОН</t>
  </si>
  <si>
    <t>Алеховщинское сельское поселение</t>
  </si>
  <si>
    <t>Доможировское сельское поселение</t>
  </si>
  <si>
    <t>Лодейнопольское городское поселение</t>
  </si>
  <si>
    <t>Свирьстройское городское поселение</t>
  </si>
  <si>
    <t>Янегское сельское поселение</t>
  </si>
  <si>
    <t>ЛОМОНОСОВСКИЙ МУНИЦИПАЛЬНЫЙ РАЙОН</t>
  </si>
  <si>
    <t>Аннинское городское поселение</t>
  </si>
  <si>
    <t>Большеижорское городское поселение</t>
  </si>
  <si>
    <t>Виллозское городское поселение</t>
  </si>
  <si>
    <t>Горбунковское сельское поселение</t>
  </si>
  <si>
    <t>Гостилицкое сельское поселение</t>
  </si>
  <si>
    <t>Кипенское сельское поселение</t>
  </si>
  <si>
    <t>Копорское сельское поселение</t>
  </si>
  <si>
    <t>Лаголовское сельское поселение</t>
  </si>
  <si>
    <t>Лебяженское городское поселение</t>
  </si>
  <si>
    <t>Лопухинское сельское поселение</t>
  </si>
  <si>
    <t>Низинское сельское поселение</t>
  </si>
  <si>
    <t>Оржицкое сельское поселение</t>
  </si>
  <si>
    <t>Пениковское сельское поселение</t>
  </si>
  <si>
    <t>Ропшинское сельское поселение</t>
  </si>
  <si>
    <t>Русско-Высоцкое сельское поселение</t>
  </si>
  <si>
    <t>ЛУЖСКИЙ МУНИЦИПАЛЬНЫЙ РАЙОН</t>
  </si>
  <si>
    <t>Володарское сельское поселение</t>
  </si>
  <si>
    <t>Волошовское сельское поселение</t>
  </si>
  <si>
    <t>Дзержинское сельское поселение</t>
  </si>
  <si>
    <t>Заклинское сельское поселение</t>
  </si>
  <si>
    <t>Лужское городское поселение</t>
  </si>
  <si>
    <t>Мшинское сельское поселение</t>
  </si>
  <si>
    <t>Оредежское сельское поселение</t>
  </si>
  <si>
    <t>Осьминское сельское поселение</t>
  </si>
  <si>
    <t>Ретюнское сельское поселение</t>
  </si>
  <si>
    <t>Серебрянское сельское поселение</t>
  </si>
  <si>
    <t>Скребловское сельское поселение</t>
  </si>
  <si>
    <t>Толмачевское городское поселение</t>
  </si>
  <si>
    <t>Торковичское сельское поселение</t>
  </si>
  <si>
    <t>Ям-Тесовское сельское поселение</t>
  </si>
  <si>
    <t>ПОДПОРОЖСКИЙ МУНИЦИПАЛЬНЫЙ РАЙОН</t>
  </si>
  <si>
    <t>Важинское городское поселение</t>
  </si>
  <si>
    <t>Винницкое сельское поселение</t>
  </si>
  <si>
    <t>Вознесенское городское поселение</t>
  </si>
  <si>
    <t>Никольское городское поселение</t>
  </si>
  <si>
    <t>Подпорожское городское поселение</t>
  </si>
  <si>
    <t>ПРИОЗЕРСКИЙ МУНИЦИПАЛЬНЫЙ РАЙОН</t>
  </si>
  <si>
    <t>Громовское сельское поселение</t>
  </si>
  <si>
    <t>Запорожское сельское поселение</t>
  </si>
  <si>
    <t>Красноозерное сельское поселение</t>
  </si>
  <si>
    <t>Кузнечнинское городское поселение</t>
  </si>
  <si>
    <t>Ларионовское сельское поселение</t>
  </si>
  <si>
    <t>Мельниковское сельское поселение</t>
  </si>
  <si>
    <t>Мичуринское сельское поселение</t>
  </si>
  <si>
    <t>Петровское сельское поселение</t>
  </si>
  <si>
    <t>Плодовское сельское поселение</t>
  </si>
  <si>
    <t>Приозерское городское поселение</t>
  </si>
  <si>
    <t>Раздольевское сельское поселение</t>
  </si>
  <si>
    <t>Ромашкинское сельское поселение</t>
  </si>
  <si>
    <t>Севастьяновское сельское поселение</t>
  </si>
  <si>
    <t>Сосновское сельское поселение</t>
  </si>
  <si>
    <t>СЛАНЦЕВСКИЙ МУНИЦИПАЛЬНЫЙ РАЙОН</t>
  </si>
  <si>
    <t>Выскатское сельское поселение</t>
  </si>
  <si>
    <t>Гостицкое сельское поселение</t>
  </si>
  <si>
    <t>Загривское сельское поселение</t>
  </si>
  <si>
    <t>Новосельское сельское поселение</t>
  </si>
  <si>
    <t>Сланцевское городское поселение</t>
  </si>
  <si>
    <t>Старопольское сельское поселение</t>
  </si>
  <si>
    <t>Черновское сельское поселение</t>
  </si>
  <si>
    <t>ТИХВИНСКИЙ МУНИЦИПАЛЬНЫЙ РАЙОН</t>
  </si>
  <si>
    <t>Ганьковское сельское поселение</t>
  </si>
  <si>
    <t>Горское сельское поселение</t>
  </si>
  <si>
    <t>Коськовское сельское поселение</t>
  </si>
  <si>
    <t>Мелегежское сельское поселение</t>
  </si>
  <si>
    <t>Пашозерское сельское поселение</t>
  </si>
  <si>
    <t>Тихвинское городское поселение</t>
  </si>
  <si>
    <t>Цвылевское сельское поселение</t>
  </si>
  <si>
    <t>Шугозерское сельское поселение</t>
  </si>
  <si>
    <t>ТОСНЕНСКИЙ МУНИЦИПАЛЬНЫЙ РАЙОН</t>
  </si>
  <si>
    <t>Красноборское городское поселение</t>
  </si>
  <si>
    <t>Лисинское сельское поселение</t>
  </si>
  <si>
    <t>Любанское городское поселение</t>
  </si>
  <si>
    <t>Нурминское сельское поселение</t>
  </si>
  <si>
    <t>Рябовское городское поселение</t>
  </si>
  <si>
    <t>Тельмановское сельское поселение</t>
  </si>
  <si>
    <t>Тосненское городское поселение</t>
  </si>
  <si>
    <t>Трубникоборское сельское поселение</t>
  </si>
  <si>
    <t>Ульяновское городское поселение</t>
  </si>
  <si>
    <t>Фёдоровское городское поселение</t>
  </si>
  <si>
    <t>Форносовское городское поселение</t>
  </si>
  <si>
    <t>Шапкинское сельское поселение</t>
  </si>
  <si>
    <t>СОСНОВОБОРСКИЙ ГОРОДСКОЙ ОКРУГ</t>
  </si>
  <si>
    <t>МКУК "Лисинский сельский Дом культуры", Адрес, Приобретение радиосистемы MSak804m</t>
  </si>
  <si>
    <t>…</t>
  </si>
  <si>
    <t>10.07.2019, №16, "Об утверждении…."</t>
  </si>
  <si>
    <t>Сумма по контракту, руб.</t>
  </si>
  <si>
    <t>Номер реестровой записи*</t>
  </si>
  <si>
    <t>Ссылка на страницу в сети Интернет ЕИС*</t>
  </si>
  <si>
    <t>За счет средств МО</t>
  </si>
  <si>
    <t>Итого:</t>
  </si>
  <si>
    <t>*При заключении контракта (договора), не включаемого в Реестр контрактов, в случаях, установленных законодательством Российской Федерации, графы 6 и 7 не заполняются.</t>
  </si>
  <si>
    <t>Фамилия И.О.</t>
  </si>
  <si>
    <t xml:space="preserve">№ пп (в соотв.  с заявкой) </t>
  </si>
  <si>
    <t>За счет средств субсидии</t>
  </si>
  <si>
    <t>Реквизиты контракта (дата, №)</t>
  </si>
  <si>
    <t>листах.</t>
  </si>
  <si>
    <t>09.07.2019, №354, "Об утверждении…."</t>
  </si>
  <si>
    <t>д. Сиголово и д. Староселье, Приобретение и установка оборудования для детских игровых площадок</t>
  </si>
  <si>
    <t>включающий отчеты городских и сельских поселений муниципального района о расходовании средств субсидии на поддержку развития общественной инфраструктуры муниципального значения в Ленинградской области за 202_ год</t>
  </si>
  <si>
    <t>Фактически исполнено, рублей</t>
  </si>
  <si>
    <t xml:space="preserve">Руководитель финансового органа муниципального района (городского округа)   </t>
  </si>
  <si>
    <t xml:space="preserve">                                                                                        </t>
  </si>
  <si>
    <t xml:space="preserve">Сведения о номерах реестровой записи контрактов (договоров), размещенных в реестре контрактов, заключенных заказчиками (реестре договоров, заключенных заказчиками) по результатам закупок на официальном сайте Единой информационной системы в сфере закупок, а также сведений о заключенных контрактах (договорах), не включаемых в Реестр контрактов, в случаях, установленных законодательством Российской Федерации  </t>
  </si>
  <si>
    <t>-</t>
  </si>
  <si>
    <t>Копии документов, указанных в графе 9 прилагаются на</t>
  </si>
  <si>
    <t>по состоянию на</t>
  </si>
  <si>
    <t>Предмет контракта</t>
  </si>
  <si>
    <t xml:space="preserve">Доставка окон </t>
  </si>
  <si>
    <t>Выемка окон</t>
  </si>
  <si>
    <t>Вставка окон</t>
  </si>
  <si>
    <t>Ремонт кровли</t>
  </si>
  <si>
    <t>08.13.20, №ДК-ОП56767</t>
  </si>
  <si>
    <t>хттп://tjrtjwprtjhpwrjh</t>
  </si>
  <si>
    <t>СВЕДЕНИЯ   №</t>
  </si>
  <si>
    <t>(муниципальный район (городской округ)</t>
  </si>
  <si>
    <t>АКТ №15647846</t>
  </si>
  <si>
    <t>КС-2,3 от №</t>
  </si>
  <si>
    <t>Реквизиты накладных по поставке товара, актов о приемке выполненных работ по заключенным контрактам</t>
  </si>
  <si>
    <t>АКТ №0025</t>
  </si>
  <si>
    <t>Областной закон Ленинградской области от 15.06.2010 N 32-оз (ред. от 07.05.2019)
"Об административно-территориальном устройстве Ленинградской области и порядке его изменения"</t>
  </si>
  <si>
    <t xml:space="preserve">Ленинградской области </t>
  </si>
  <si>
    <t>Петров Е.П.</t>
  </si>
  <si>
    <t>Бездетко Т.Щ.</t>
  </si>
  <si>
    <t>Бебенин Ю.Я.</t>
  </si>
  <si>
    <t>Иванов У.Ц.</t>
  </si>
  <si>
    <t>Бебенин Я.Ю.</t>
  </si>
  <si>
    <t>МКУК "Большая МЦБС", АДРЕС, Приобретение историко-краеведческой книги "Хроника Храма Покрова Пресвятой Богородицы в Шапках"</t>
  </si>
  <si>
    <t>Отчет муниципального образования</t>
  </si>
  <si>
    <t>Сумма к перечислению по документам, указанным в графе 9, руб., к сведениям №</t>
  </si>
  <si>
    <t>15.09.20, ДО№3454</t>
  </si>
  <si>
    <t>18.09.20, ВО №756775</t>
  </si>
  <si>
    <t>21.10.20, ВсО№123</t>
  </si>
  <si>
    <t>СЧЕТ от 12.05.2020, №2</t>
  </si>
  <si>
    <t>Приложение 1
ФОРМА</t>
  </si>
  <si>
    <t>Приложение 2
ФОРМА</t>
  </si>
  <si>
    <t>Приложение 3
ФОРМА</t>
  </si>
  <si>
    <t>Код КБК (РзПРз)</t>
  </si>
  <si>
    <t>Объем средств (стоимость реализации проекта, рублей)*</t>
  </si>
  <si>
    <t>** - в случае если в муниципальном образовании отсутствует финансовый орган, заявку подписывает уполномоченное лицо</t>
  </si>
  <si>
    <t>* - округление осуществляется до 2-х знаков после запятой</t>
  </si>
  <si>
    <t>Сводная заявка муниципального образования</t>
  </si>
  <si>
    <t>Планируемое распределение средств (характеристика проекта, в т.ч. наименование муниципального учреждения, адрес, направление расходов)</t>
  </si>
  <si>
    <t>на предоставление субсидии на поддержку развития общественной инфраструктуры муниципального значения в Ленинградской области на 2024 год</t>
  </si>
  <si>
    <t>Густов В.А.</t>
  </si>
  <si>
    <t>Администрация Старопольского сельского поселения, д. Овсище - приобретение и установка детских игровых и спортивных комплексов в парк семейного отдыха д. Овсище</t>
  </si>
  <si>
    <t>Администрация Старопольского сельского поселения, д. Овсище - приобретение детского спортивного комплекса в парк семейного отдыха д. Овсище</t>
  </si>
  <si>
    <t>Администрация Старопольского сельского поселения, д. Старополье, д. 10 - оборудование Дома культуры д. Старополье системой экстренного оповещения работников и посетителей о возникновении чрезвычайной ситуации</t>
  </si>
  <si>
    <t>Администрация Старопольского сельского поселения, д. Овсище, д. 10 - ремонт электрооборудования сцены в Доме культуры д. Овсище</t>
  </si>
  <si>
    <t>Администрация Старопольского сельского поселения, д. Ложголово, д. 8 - приобретение звукового оборудования для Дома культуры д. Ложголово</t>
  </si>
  <si>
    <t>Рыжков В.В.</t>
  </si>
  <si>
    <t>0801</t>
  </si>
  <si>
    <t>0503</t>
  </si>
  <si>
    <t>И.о. руководителя финансового органа**</t>
  </si>
  <si>
    <t xml:space="preserve">УТВЕРЖДАЮ: И.о. главы администрации  </t>
  </si>
  <si>
    <t>(81374) 62-297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</si>
</sst>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[$-FC19]dd\ mmmm\ yyyy\ \г\.;@"/>
    <numFmt numFmtId="166" formatCode="#,##0.00000000000000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MS Sans Serif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rgb="FF00B05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3" applyFont="1"/>
    <xf numFmtId="0" fontId="5" fillId="0" borderId="0" xfId="3" applyFont="1"/>
    <xf numFmtId="0" fontId="6" fillId="0" borderId="0" xfId="0" applyFont="1" applyAlignment="1">
      <alignment horizontal="center" vertical="center"/>
    </xf>
    <xf numFmtId="0" fontId="0" fillId="0" borderId="3" xfId="0" applyBorder="1"/>
    <xf numFmtId="0" fontId="6" fillId="0" borderId="0" xfId="0" applyFont="1" applyAlignment="1">
      <alignment horizontal="right" vertical="center"/>
    </xf>
    <xf numFmtId="0" fontId="4" fillId="0" borderId="0" xfId="3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3" xfId="3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9" fontId="0" fillId="0" borderId="2" xfId="2" applyFont="1" applyBorder="1" applyAlignment="1">
      <alignment vertical="center"/>
    </xf>
    <xf numFmtId="43" fontId="0" fillId="0" borderId="2" xfId="1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2" xfId="0" applyFont="1" applyBorder="1"/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2" fillId="0" borderId="1" xfId="0" applyFont="1" applyBorder="1"/>
    <xf numFmtId="0" fontId="14" fillId="0" borderId="0" xfId="0" applyFont="1"/>
    <xf numFmtId="0" fontId="15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12" fillId="0" borderId="0" xfId="0" applyFont="1" applyAlignment="1"/>
    <xf numFmtId="0" fontId="12" fillId="0" borderId="1" xfId="0" applyFont="1" applyBorder="1" applyAlignment="1"/>
    <xf numFmtId="0" fontId="9" fillId="0" borderId="0" xfId="0" applyFont="1" applyAlignment="1">
      <alignment horizontal="justify"/>
    </xf>
    <xf numFmtId="0" fontId="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3" fillId="2" borderId="1" xfId="0" applyFont="1" applyFill="1" applyBorder="1" applyAlignment="1">
      <alignment horizontal="center" vertical="center"/>
    </xf>
    <xf numFmtId="43" fontId="12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3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/>
    <xf numFmtId="43" fontId="0" fillId="0" borderId="2" xfId="0" applyNumberFormat="1" applyBorder="1" applyAlignment="1">
      <alignment vertical="center"/>
    </xf>
    <xf numFmtId="0" fontId="17" fillId="0" borderId="0" xfId="0" applyFont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5" fillId="0" borderId="2" xfId="0" applyFont="1" applyBorder="1" applyAlignment="1">
      <alignment wrapText="1"/>
    </xf>
    <xf numFmtId="0" fontId="11" fillId="3" borderId="6" xfId="0" applyFont="1" applyFill="1" applyBorder="1" applyAlignment="1">
      <alignment horizontal="center" vertical="top"/>
    </xf>
    <xf numFmtId="0" fontId="12" fillId="0" borderId="0" xfId="0" applyFont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165" fontId="16" fillId="2" borderId="0" xfId="0" applyNumberFormat="1" applyFont="1" applyFill="1" applyAlignment="1">
      <alignment horizontal="left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4" fontId="12" fillId="0" borderId="2" xfId="0" applyNumberFormat="1" applyFont="1" applyBorder="1" applyAlignment="1">
      <alignment vertical="center"/>
    </xf>
    <xf numFmtId="0" fontId="22" fillId="0" borderId="0" xfId="0" applyFont="1" applyFill="1"/>
    <xf numFmtId="0" fontId="24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/>
    <xf numFmtId="0" fontId="21" fillId="0" borderId="0" xfId="3" applyFont="1" applyFill="1"/>
    <xf numFmtId="0" fontId="24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right"/>
    </xf>
    <xf numFmtId="0" fontId="22" fillId="0" borderId="0" xfId="3" applyFont="1" applyFill="1"/>
    <xf numFmtId="0" fontId="22" fillId="0" borderId="0" xfId="3" applyFont="1" applyFill="1" applyAlignment="1">
      <alignment horizontal="right"/>
    </xf>
    <xf numFmtId="0" fontId="22" fillId="0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1" xfId="3" applyFont="1" applyFill="1" applyBorder="1"/>
    <xf numFmtId="0" fontId="22" fillId="0" borderId="1" xfId="3" applyFont="1" applyFill="1" applyBorder="1" applyAlignment="1">
      <alignment horizontal="center"/>
    </xf>
    <xf numFmtId="14" fontId="22" fillId="0" borderId="0" xfId="3" applyNumberFormat="1" applyFont="1" applyFill="1" applyBorder="1" applyAlignment="1">
      <alignment horizontal="center"/>
    </xf>
    <xf numFmtId="14" fontId="22" fillId="0" borderId="1" xfId="3" applyNumberFormat="1" applyFont="1" applyFill="1" applyBorder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vertical="center"/>
    </xf>
    <xf numFmtId="0" fontId="4" fillId="0" borderId="0" xfId="3" applyFont="1" applyFill="1"/>
    <xf numFmtId="0" fontId="22" fillId="0" borderId="2" xfId="0" applyFont="1" applyFill="1" applyBorder="1" applyAlignment="1">
      <alignment horizontal="center" vertical="center"/>
    </xf>
    <xf numFmtId="9" fontId="22" fillId="0" borderId="2" xfId="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3" fontId="22" fillId="0" borderId="2" xfId="1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166" fontId="27" fillId="0" borderId="0" xfId="0" applyNumberFormat="1" applyFont="1" applyFill="1"/>
    <xf numFmtId="166" fontId="22" fillId="0" borderId="0" xfId="0" applyNumberFormat="1" applyFont="1" applyFill="1"/>
    <xf numFmtId="166" fontId="24" fillId="0" borderId="0" xfId="0" applyNumberFormat="1" applyFont="1" applyFill="1"/>
    <xf numFmtId="166" fontId="22" fillId="0" borderId="0" xfId="0" applyNumberFormat="1" applyFont="1" applyFill="1" applyAlignment="1">
      <alignment horizontal="center" vertical="center" wrapText="1"/>
    </xf>
    <xf numFmtId="166" fontId="26" fillId="0" borderId="0" xfId="0" applyNumberFormat="1" applyFont="1" applyFill="1" applyAlignment="1">
      <alignment horizontal="center" vertical="center"/>
    </xf>
    <xf numFmtId="166" fontId="22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43" fontId="22" fillId="0" borderId="2" xfId="1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9" fontId="22" fillId="0" borderId="2" xfId="2" applyFont="1" applyFill="1" applyBorder="1" applyAlignment="1">
      <alignment horizontal="center" vertical="center"/>
    </xf>
    <xf numFmtId="164" fontId="22" fillId="0" borderId="0" xfId="0" applyNumberFormat="1" applyFont="1" applyFill="1" applyAlignment="1">
      <alignment vertical="center"/>
    </xf>
    <xf numFmtId="43" fontId="21" fillId="0" borderId="0" xfId="3" applyNumberFormat="1" applyFont="1" applyFill="1"/>
    <xf numFmtId="0" fontId="22" fillId="0" borderId="0" xfId="0" applyFont="1" applyFill="1" applyAlignment="1">
      <alignment wrapText="1"/>
    </xf>
    <xf numFmtId="0" fontId="22" fillId="0" borderId="0" xfId="0" applyFont="1" applyFill="1"/>
    <xf numFmtId="0" fontId="24" fillId="0" borderId="0" xfId="0" applyFont="1" applyFill="1"/>
    <xf numFmtId="0" fontId="26" fillId="0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0" fontId="21" fillId="0" borderId="0" xfId="3" applyFont="1" applyFill="1"/>
    <xf numFmtId="43" fontId="22" fillId="0" borderId="2" xfId="1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4" fontId="22" fillId="0" borderId="0" xfId="0" applyNumberFormat="1" applyFont="1" applyFill="1" applyAlignment="1">
      <alignment vertical="center"/>
    </xf>
    <xf numFmtId="0" fontId="4" fillId="0" borderId="0" xfId="3" applyFont="1" applyFill="1"/>
    <xf numFmtId="0" fontId="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9" fontId="22" fillId="0" borderId="0" xfId="2" applyFont="1" applyFill="1" applyBorder="1" applyAlignment="1">
      <alignment horizontal="center" vertical="center"/>
    </xf>
    <xf numFmtId="43" fontId="22" fillId="0" borderId="0" xfId="1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0" fillId="6" borderId="4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N25"/>
  <sheetViews>
    <sheetView tabSelected="1" zoomScaleNormal="100" workbookViewId="0">
      <selection activeCell="F11" sqref="F11"/>
    </sheetView>
  </sheetViews>
  <sheetFormatPr defaultColWidth="9.140625" defaultRowHeight="15"/>
  <cols>
    <col min="1" max="1" width="6.28515625" style="103" customWidth="1"/>
    <col min="2" max="2" width="41.7109375" style="61" customWidth="1"/>
    <col min="3" max="3" width="53.28515625" style="61" customWidth="1"/>
    <col min="4" max="4" width="12.140625" style="55" customWidth="1"/>
    <col min="5" max="5" width="9.42578125" style="55" customWidth="1"/>
    <col min="6" max="7" width="16.7109375" style="61" customWidth="1"/>
    <col min="8" max="8" width="19.28515625" style="61" bestFit="1" customWidth="1"/>
    <col min="9" max="9" width="18.140625" style="61" bestFit="1" customWidth="1"/>
    <col min="10" max="10" width="15.140625" style="107" customWidth="1"/>
    <col min="11" max="11" width="4.5703125" style="61" customWidth="1"/>
    <col min="12" max="12" width="27.7109375" style="87" hidden="1" customWidth="1"/>
    <col min="13" max="14" width="9.140625" style="61" hidden="1" customWidth="1"/>
    <col min="15" max="16384" width="9.140625" style="61"/>
  </cols>
  <sheetData>
    <row r="1" spans="1:14" s="55" customFormat="1" ht="30">
      <c r="A1" s="103"/>
      <c r="J1" s="102" t="s">
        <v>275</v>
      </c>
      <c r="L1" s="88"/>
    </row>
    <row r="2" spans="1:14" s="55" customFormat="1" ht="18.75">
      <c r="A2" s="103"/>
      <c r="C2" s="123" t="s">
        <v>282</v>
      </c>
      <c r="D2" s="123"/>
      <c r="E2" s="123"/>
      <c r="J2" s="102"/>
      <c r="L2" s="88"/>
    </row>
    <row r="3" spans="1:14" s="56" customFormat="1" ht="18.75">
      <c r="A3" s="104"/>
      <c r="C3" s="63" t="s">
        <v>193</v>
      </c>
      <c r="D3" s="56" t="s">
        <v>262</v>
      </c>
      <c r="J3" s="104"/>
      <c r="L3" s="89"/>
    </row>
    <row r="4" spans="1:14" s="55" customFormat="1">
      <c r="A4" s="125" t="s">
        <v>284</v>
      </c>
      <c r="B4" s="125"/>
      <c r="C4" s="125"/>
      <c r="D4" s="125"/>
      <c r="E4" s="125"/>
      <c r="F4" s="125"/>
      <c r="G4" s="125"/>
      <c r="H4" s="125"/>
      <c r="I4" s="125"/>
      <c r="J4" s="125"/>
      <c r="L4" s="88"/>
    </row>
    <row r="5" spans="1:14" s="55" customFormat="1">
      <c r="A5" s="103"/>
      <c r="J5" s="103"/>
      <c r="L5" s="88"/>
    </row>
    <row r="6" spans="1:14" s="57" customFormat="1" ht="30.6" customHeight="1">
      <c r="A6" s="127" t="s">
        <v>1</v>
      </c>
      <c r="B6" s="124" t="s">
        <v>0</v>
      </c>
      <c r="C6" s="124" t="s">
        <v>283</v>
      </c>
      <c r="D6" s="124" t="s">
        <v>2</v>
      </c>
      <c r="E6" s="126" t="s">
        <v>3</v>
      </c>
      <c r="F6" s="124" t="s">
        <v>279</v>
      </c>
      <c r="G6" s="124"/>
      <c r="H6" s="124"/>
      <c r="I6" s="124" t="s">
        <v>7</v>
      </c>
      <c r="J6" s="124" t="s">
        <v>278</v>
      </c>
      <c r="L6" s="90"/>
    </row>
    <row r="7" spans="1:14" s="55" customFormat="1" ht="30.75" customHeight="1">
      <c r="A7" s="127"/>
      <c r="B7" s="124"/>
      <c r="C7" s="124"/>
      <c r="D7" s="124"/>
      <c r="E7" s="126"/>
      <c r="F7" s="86" t="s">
        <v>4</v>
      </c>
      <c r="G7" s="86" t="s">
        <v>5</v>
      </c>
      <c r="H7" s="86" t="s">
        <v>6</v>
      </c>
      <c r="I7" s="124"/>
      <c r="J7" s="124"/>
      <c r="L7" s="88"/>
    </row>
    <row r="8" spans="1:14" s="59" customFormat="1" ht="12">
      <c r="A8" s="105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105">
        <v>10</v>
      </c>
      <c r="L8" s="91"/>
    </row>
    <row r="9" spans="1:14" s="97" customFormat="1" ht="75">
      <c r="A9" s="113">
        <v>1</v>
      </c>
      <c r="B9" s="93" t="s">
        <v>199</v>
      </c>
      <c r="C9" s="96" t="s">
        <v>288</v>
      </c>
      <c r="D9" s="98">
        <v>2024</v>
      </c>
      <c r="E9" s="99">
        <v>0.05</v>
      </c>
      <c r="F9" s="94">
        <v>170000</v>
      </c>
      <c r="G9" s="109">
        <f t="shared" ref="G9:G13" si="0">ROUND(F9*0.95,2)</f>
        <v>161500</v>
      </c>
      <c r="H9" s="94">
        <f t="shared" ref="H9:H13" si="1">ROUND(F9*E9,2)</f>
        <v>8500</v>
      </c>
      <c r="I9" s="95" t="s">
        <v>285</v>
      </c>
      <c r="J9" s="106" t="s">
        <v>292</v>
      </c>
      <c r="L9" s="92">
        <f t="shared" ref="L9:L14" si="2">H9/F9*100</f>
        <v>5</v>
      </c>
      <c r="N9" s="100">
        <f t="shared" ref="N9:N14" si="3">G9+H9-F9</f>
        <v>0</v>
      </c>
    </row>
    <row r="10" spans="1:14" s="84" customFormat="1" ht="45">
      <c r="A10" s="113">
        <v>2</v>
      </c>
      <c r="B10" s="80" t="s">
        <v>199</v>
      </c>
      <c r="C10" s="110" t="s">
        <v>289</v>
      </c>
      <c r="D10" s="78">
        <v>2024</v>
      </c>
      <c r="E10" s="79">
        <v>0.05</v>
      </c>
      <c r="F10" s="81">
        <v>304370.53000000003</v>
      </c>
      <c r="G10" s="109">
        <f t="shared" si="0"/>
        <v>289152</v>
      </c>
      <c r="H10" s="81">
        <f t="shared" si="1"/>
        <v>15218.53</v>
      </c>
      <c r="I10" s="82" t="s">
        <v>285</v>
      </c>
      <c r="J10" s="106" t="s">
        <v>292</v>
      </c>
      <c r="L10" s="92">
        <f t="shared" si="2"/>
        <v>5.0000011499142172</v>
      </c>
      <c r="N10" s="76">
        <f t="shared" si="3"/>
        <v>0</v>
      </c>
    </row>
    <row r="11" spans="1:14" s="84" customFormat="1" ht="45">
      <c r="A11" s="113">
        <v>3</v>
      </c>
      <c r="B11" s="80" t="s">
        <v>199</v>
      </c>
      <c r="C11" s="83" t="s">
        <v>290</v>
      </c>
      <c r="D11" s="78">
        <v>2024</v>
      </c>
      <c r="E11" s="79">
        <v>0.05</v>
      </c>
      <c r="F11" s="81">
        <v>30000</v>
      </c>
      <c r="G11" s="109">
        <f t="shared" si="0"/>
        <v>28500</v>
      </c>
      <c r="H11" s="81">
        <f t="shared" si="1"/>
        <v>1500</v>
      </c>
      <c r="I11" s="82" t="s">
        <v>285</v>
      </c>
      <c r="J11" s="106" t="s">
        <v>292</v>
      </c>
      <c r="L11" s="92">
        <f t="shared" si="2"/>
        <v>5</v>
      </c>
      <c r="N11" s="76">
        <f t="shared" si="3"/>
        <v>0</v>
      </c>
    </row>
    <row r="12" spans="1:14" s="84" customFormat="1" ht="45">
      <c r="A12" s="113">
        <v>4</v>
      </c>
      <c r="B12" s="80" t="s">
        <v>199</v>
      </c>
      <c r="C12" s="83" t="s">
        <v>287</v>
      </c>
      <c r="D12" s="78">
        <v>2024</v>
      </c>
      <c r="E12" s="79">
        <v>0.05</v>
      </c>
      <c r="F12" s="81">
        <v>300000</v>
      </c>
      <c r="G12" s="109">
        <f t="shared" si="0"/>
        <v>285000</v>
      </c>
      <c r="H12" s="81">
        <f t="shared" si="1"/>
        <v>15000</v>
      </c>
      <c r="I12" s="82" t="s">
        <v>285</v>
      </c>
      <c r="J12" s="106" t="s">
        <v>293</v>
      </c>
      <c r="L12" s="92">
        <f t="shared" si="2"/>
        <v>5</v>
      </c>
      <c r="N12" s="76">
        <f t="shared" si="3"/>
        <v>0</v>
      </c>
    </row>
    <row r="13" spans="1:14" s="97" customFormat="1" ht="60">
      <c r="A13" s="113">
        <v>5</v>
      </c>
      <c r="B13" s="93" t="s">
        <v>199</v>
      </c>
      <c r="C13" s="110" t="s">
        <v>286</v>
      </c>
      <c r="D13" s="98">
        <v>2024</v>
      </c>
      <c r="E13" s="99">
        <v>0.05</v>
      </c>
      <c r="F13" s="94">
        <v>526315.79</v>
      </c>
      <c r="G13" s="94">
        <f t="shared" si="0"/>
        <v>500000</v>
      </c>
      <c r="H13" s="94">
        <f t="shared" si="1"/>
        <v>26315.79</v>
      </c>
      <c r="I13" s="95" t="s">
        <v>291</v>
      </c>
      <c r="J13" s="106" t="s">
        <v>293</v>
      </c>
      <c r="L13" s="92">
        <f t="shared" si="2"/>
        <v>5.0000000949999999</v>
      </c>
      <c r="N13" s="100">
        <f t="shared" si="3"/>
        <v>0</v>
      </c>
    </row>
    <row r="14" spans="1:14" s="97" customFormat="1">
      <c r="A14" s="113"/>
      <c r="B14" s="93"/>
      <c r="C14" s="96"/>
      <c r="D14" s="98">
        <v>2024</v>
      </c>
      <c r="E14" s="99">
        <v>0.05</v>
      </c>
      <c r="F14" s="94">
        <f>SUM(F9:F13)</f>
        <v>1330686.32</v>
      </c>
      <c r="G14" s="94">
        <f>SUM(G9:G13)</f>
        <v>1264152</v>
      </c>
      <c r="H14" s="94">
        <f>SUM(H9:H13)</f>
        <v>66534.320000000007</v>
      </c>
      <c r="I14" s="95"/>
      <c r="J14" s="106"/>
      <c r="L14" s="92">
        <f t="shared" si="2"/>
        <v>5.0000003005967635</v>
      </c>
      <c r="N14" s="100">
        <f t="shared" si="3"/>
        <v>0</v>
      </c>
    </row>
    <row r="15" spans="1:14" s="111" customFormat="1">
      <c r="A15" s="118"/>
      <c r="B15" s="116"/>
      <c r="C15" s="117"/>
      <c r="D15" s="118"/>
      <c r="E15" s="119"/>
      <c r="F15" s="120"/>
      <c r="G15" s="120"/>
      <c r="H15" s="120"/>
      <c r="I15" s="121"/>
      <c r="J15" s="122"/>
      <c r="L15" s="92"/>
      <c r="N15" s="114"/>
    </row>
    <row r="16" spans="1:14" ht="15" customHeight="1">
      <c r="A16" s="112"/>
      <c r="B16" s="60"/>
      <c r="C16" s="60"/>
      <c r="D16" s="84"/>
      <c r="E16" s="84"/>
      <c r="F16" s="60"/>
      <c r="G16" s="85"/>
      <c r="H16" s="60"/>
      <c r="I16" s="62"/>
      <c r="J16" s="108"/>
      <c r="K16" s="62"/>
    </row>
    <row r="17" spans="1:11" ht="15" customHeight="1">
      <c r="B17" s="64" t="s">
        <v>295</v>
      </c>
      <c r="C17" s="68"/>
      <c r="D17" s="68"/>
      <c r="E17" s="69"/>
      <c r="F17" s="68"/>
      <c r="G17" s="75"/>
      <c r="H17" s="55"/>
      <c r="I17" s="101"/>
      <c r="J17" s="108"/>
      <c r="K17" s="62"/>
    </row>
    <row r="18" spans="1:11" ht="15" customHeight="1">
      <c r="A18" s="115"/>
      <c r="B18" s="67"/>
      <c r="C18" s="70" t="s">
        <v>10</v>
      </c>
      <c r="E18" s="70" t="s">
        <v>16</v>
      </c>
      <c r="F18" s="66"/>
      <c r="G18" s="66"/>
      <c r="H18" s="66"/>
      <c r="I18" s="62"/>
      <c r="J18" s="108"/>
      <c r="K18" s="62"/>
    </row>
    <row r="19" spans="1:11" ht="15" customHeight="1">
      <c r="A19" s="115"/>
      <c r="B19" s="64" t="s">
        <v>294</v>
      </c>
      <c r="C19" s="68"/>
      <c r="D19" s="68"/>
      <c r="E19" s="69"/>
      <c r="F19" s="71"/>
      <c r="G19" s="73"/>
      <c r="H19" s="66"/>
      <c r="I19" s="62"/>
      <c r="J19" s="108"/>
      <c r="K19" s="62"/>
    </row>
    <row r="20" spans="1:11" ht="15" customHeight="1">
      <c r="A20" s="115"/>
      <c r="B20" s="65"/>
      <c r="C20" s="70" t="s">
        <v>10</v>
      </c>
      <c r="E20" s="70" t="s">
        <v>15</v>
      </c>
      <c r="F20" s="66"/>
      <c r="G20" s="66"/>
      <c r="H20" s="66"/>
      <c r="I20" s="62"/>
      <c r="J20" s="108"/>
      <c r="K20" s="62"/>
    </row>
    <row r="21" spans="1:11" ht="15" customHeight="1">
      <c r="A21" s="115"/>
      <c r="B21" s="65" t="s">
        <v>12</v>
      </c>
      <c r="C21" s="68"/>
      <c r="D21" s="68"/>
      <c r="E21" s="69"/>
      <c r="F21" s="71"/>
      <c r="G21" s="74"/>
      <c r="H21" s="72" t="s">
        <v>296</v>
      </c>
      <c r="I21" s="62"/>
      <c r="J21" s="108"/>
      <c r="K21" s="62"/>
    </row>
    <row r="22" spans="1:11" ht="15" customHeight="1">
      <c r="A22" s="115"/>
      <c r="B22" s="66"/>
      <c r="C22" s="70" t="s">
        <v>10</v>
      </c>
      <c r="E22" s="70" t="s">
        <v>15</v>
      </c>
      <c r="F22" s="66"/>
      <c r="G22" s="66"/>
      <c r="H22" s="70" t="s">
        <v>13</v>
      </c>
      <c r="I22" s="62"/>
      <c r="J22" s="108"/>
      <c r="K22" s="62"/>
    </row>
    <row r="23" spans="1:11" ht="15" customHeight="1">
      <c r="A23" s="115"/>
      <c r="B23" s="66"/>
      <c r="C23" s="70"/>
      <c r="E23" s="70"/>
      <c r="F23" s="66"/>
      <c r="G23" s="70"/>
      <c r="H23" s="62"/>
      <c r="I23" s="62"/>
      <c r="J23" s="108"/>
      <c r="K23" s="62"/>
    </row>
    <row r="24" spans="1:11" ht="15" customHeight="1">
      <c r="A24" s="115"/>
      <c r="B24" s="66" t="s">
        <v>281</v>
      </c>
      <c r="C24" s="66"/>
      <c r="D24" s="66"/>
      <c r="E24" s="66"/>
      <c r="F24" s="66"/>
      <c r="G24" s="66"/>
      <c r="H24" s="62"/>
      <c r="I24" s="62"/>
      <c r="J24" s="108"/>
      <c r="K24" s="62"/>
    </row>
    <row r="25" spans="1:11" ht="15" customHeight="1">
      <c r="A25" s="115"/>
      <c r="B25" s="66" t="s">
        <v>280</v>
      </c>
      <c r="C25" s="62"/>
      <c r="D25" s="77"/>
      <c r="E25" s="77"/>
      <c r="F25" s="62"/>
      <c r="G25" s="62"/>
      <c r="H25" s="62"/>
      <c r="I25" s="62"/>
      <c r="J25" s="108"/>
      <c r="K25" s="62"/>
    </row>
  </sheetData>
  <mergeCells count="10">
    <mergeCell ref="C2:E2"/>
    <mergeCell ref="I6:I7"/>
    <mergeCell ref="J6:J7"/>
    <mergeCell ref="A4:J4"/>
    <mergeCell ref="F6:H6"/>
    <mergeCell ref="C6:C7"/>
    <mergeCell ref="D6:D7"/>
    <mergeCell ref="E6:E7"/>
    <mergeCell ref="B6:B7"/>
    <mergeCell ref="A6:A7"/>
  </mergeCells>
  <conditionalFormatting sqref="L1:L1048576">
    <cfRule type="cellIs" dxfId="0" priority="12" operator="lessThan">
      <formula>5</formula>
    </cfRule>
  </conditionalFormatting>
  <printOptions horizontalCentered="1"/>
  <pageMargins left="0.19685039370078741" right="0.19685039370078741" top="0.59055118110236227" bottom="0.39370078740157483" header="0.31496062992125984" footer="0.31496062992125984"/>
  <pageSetup paperSize="9" scale="69" fitToHeight="0" orientation="landscape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МунОбразования!$C$2:$C$19</xm:f>
          </x14:formula1>
          <xm:sqref>C3</xm:sqref>
        </x14:dataValidation>
        <x14:dataValidation type="list" allowBlank="1" showInputMessage="1" showErrorMessage="1">
          <x14:formula1>
            <xm:f>МунОбразования!$A$2:$A$206</xm:f>
          </x14:formula1>
          <xm:sqref>B9:B15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N27"/>
  <sheetViews>
    <sheetView zoomScale="85" zoomScaleNormal="85" workbookViewId="0">
      <selection activeCell="Q9" sqref="Q9"/>
    </sheetView>
  </sheetViews>
  <sheetFormatPr defaultColWidth="9.140625" defaultRowHeight="15"/>
  <cols>
    <col min="1" max="1" width="6.7109375" style="20" customWidth="1"/>
    <col min="2" max="2" width="28.28515625" style="20" customWidth="1"/>
    <col min="3" max="3" width="14.5703125" style="20" customWidth="1"/>
    <col min="4" max="4" width="25" style="20" customWidth="1"/>
    <col min="5" max="5" width="34.5703125" style="20" customWidth="1"/>
    <col min="6" max="7" width="13.5703125" style="20" customWidth="1"/>
    <col min="8" max="8" width="21.28515625" style="20" customWidth="1"/>
    <col min="9" max="9" width="25" style="20" customWidth="1"/>
    <col min="10" max="10" width="25.7109375" style="20" customWidth="1"/>
    <col min="11" max="11" width="25.42578125" style="20" customWidth="1"/>
    <col min="12" max="13" width="9.140625" style="20"/>
    <col min="14" max="14" width="0" style="20" hidden="1" customWidth="1"/>
    <col min="15" max="16384" width="9.140625" style="20"/>
  </cols>
  <sheetData>
    <row r="1" spans="1:14" ht="30">
      <c r="K1" s="47" t="s">
        <v>276</v>
      </c>
    </row>
    <row r="2" spans="1:14" ht="47.45" customHeight="1">
      <c r="A2" s="129" t="s">
        <v>244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4" ht="15.75" thickBot="1">
      <c r="A3" s="133" t="s">
        <v>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N3" s="20">
        <v>1</v>
      </c>
    </row>
    <row r="4" spans="1:14">
      <c r="A4" s="134" t="s">
        <v>256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N4" s="20">
        <v>2</v>
      </c>
    </row>
    <row r="5" spans="1:14" s="34" customFormat="1" ht="15.75">
      <c r="B5" s="35"/>
      <c r="C5" s="35"/>
      <c r="D5" s="35"/>
      <c r="E5" s="35"/>
      <c r="F5" s="35"/>
      <c r="G5" s="36" t="s">
        <v>255</v>
      </c>
      <c r="H5" s="37">
        <v>1</v>
      </c>
      <c r="I5" s="36" t="s">
        <v>247</v>
      </c>
      <c r="J5" s="49"/>
      <c r="K5" s="35"/>
      <c r="N5" s="34">
        <v>3</v>
      </c>
    </row>
    <row r="6" spans="1:14">
      <c r="N6" s="20">
        <v>4</v>
      </c>
    </row>
    <row r="7" spans="1:14" ht="66" customHeight="1">
      <c r="A7" s="138" t="s">
        <v>234</v>
      </c>
      <c r="B7" s="130" t="s">
        <v>0</v>
      </c>
      <c r="C7" s="130" t="s">
        <v>248</v>
      </c>
      <c r="D7" s="130" t="s">
        <v>236</v>
      </c>
      <c r="E7" s="130" t="s">
        <v>19</v>
      </c>
      <c r="F7" s="138" t="s">
        <v>227</v>
      </c>
      <c r="G7" s="138"/>
      <c r="H7" s="138" t="s">
        <v>228</v>
      </c>
      <c r="I7" s="138" t="s">
        <v>229</v>
      </c>
      <c r="J7" s="135" t="s">
        <v>259</v>
      </c>
      <c r="K7" s="130" t="s">
        <v>270</v>
      </c>
      <c r="N7" s="20">
        <v>5</v>
      </c>
    </row>
    <row r="8" spans="1:14" ht="15.75" customHeight="1">
      <c r="A8" s="138"/>
      <c r="B8" s="131"/>
      <c r="C8" s="131"/>
      <c r="D8" s="131"/>
      <c r="E8" s="131"/>
      <c r="F8" s="138" t="s">
        <v>235</v>
      </c>
      <c r="G8" s="138" t="s">
        <v>230</v>
      </c>
      <c r="H8" s="138"/>
      <c r="I8" s="138"/>
      <c r="J8" s="136"/>
      <c r="K8" s="131"/>
      <c r="N8" s="20">
        <v>6</v>
      </c>
    </row>
    <row r="9" spans="1:14" ht="57" customHeight="1">
      <c r="A9" s="138"/>
      <c r="B9" s="132"/>
      <c r="C9" s="132"/>
      <c r="D9" s="132"/>
      <c r="E9" s="132"/>
      <c r="F9" s="138"/>
      <c r="G9" s="138"/>
      <c r="H9" s="138"/>
      <c r="I9" s="138"/>
      <c r="J9" s="137"/>
      <c r="K9" s="46">
        <f>H5</f>
        <v>1</v>
      </c>
      <c r="N9" s="20">
        <v>7</v>
      </c>
    </row>
    <row r="10" spans="1:14">
      <c r="A10" s="50">
        <v>1</v>
      </c>
      <c r="B10" s="50">
        <v>2</v>
      </c>
      <c r="C10" s="50"/>
      <c r="D10" s="50">
        <v>3</v>
      </c>
      <c r="E10" s="50">
        <v>4</v>
      </c>
      <c r="F10" s="50">
        <v>5</v>
      </c>
      <c r="G10" s="50">
        <v>6</v>
      </c>
      <c r="H10" s="50">
        <v>7</v>
      </c>
      <c r="I10" s="51">
        <v>8</v>
      </c>
      <c r="J10" s="51">
        <v>9</v>
      </c>
      <c r="K10" s="51">
        <v>10</v>
      </c>
      <c r="N10" s="20">
        <v>8</v>
      </c>
    </row>
    <row r="11" spans="1:14" ht="30">
      <c r="A11" s="32">
        <v>1</v>
      </c>
      <c r="B11" s="48" t="s">
        <v>17</v>
      </c>
      <c r="C11" s="32" t="s">
        <v>249</v>
      </c>
      <c r="D11" s="33" t="s">
        <v>271</v>
      </c>
      <c r="E11" s="15" t="s">
        <v>18</v>
      </c>
      <c r="F11" s="38">
        <v>50</v>
      </c>
      <c r="G11" s="38" t="e">
        <f>F11*Заявка!#REF!</f>
        <v>#REF!</v>
      </c>
      <c r="H11" s="33" t="s">
        <v>245</v>
      </c>
      <c r="I11" s="33" t="s">
        <v>245</v>
      </c>
      <c r="J11" s="53" t="s">
        <v>257</v>
      </c>
      <c r="K11" s="38">
        <v>50</v>
      </c>
      <c r="N11" s="20">
        <v>9</v>
      </c>
    </row>
    <row r="12" spans="1:14" ht="30">
      <c r="A12" s="32">
        <v>1</v>
      </c>
      <c r="B12" s="48" t="s">
        <v>17</v>
      </c>
      <c r="C12" s="32" t="s">
        <v>250</v>
      </c>
      <c r="D12" s="33" t="s">
        <v>272</v>
      </c>
      <c r="E12" s="15" t="s">
        <v>18</v>
      </c>
      <c r="F12" s="38">
        <v>28</v>
      </c>
      <c r="G12" s="38" t="e">
        <f>F12*Заявка!#REF!</f>
        <v>#REF!</v>
      </c>
      <c r="H12" s="33" t="s">
        <v>245</v>
      </c>
      <c r="I12" s="33" t="s">
        <v>245</v>
      </c>
      <c r="J12" s="54" t="s">
        <v>274</v>
      </c>
      <c r="K12" s="38">
        <v>14</v>
      </c>
      <c r="N12" s="20">
        <v>10</v>
      </c>
    </row>
    <row r="13" spans="1:14" ht="30">
      <c r="A13" s="32">
        <v>1</v>
      </c>
      <c r="B13" s="48" t="s">
        <v>17</v>
      </c>
      <c r="C13" s="32" t="s">
        <v>251</v>
      </c>
      <c r="D13" s="33" t="s">
        <v>273</v>
      </c>
      <c r="E13" s="15" t="s">
        <v>18</v>
      </c>
      <c r="F13" s="38">
        <v>22</v>
      </c>
      <c r="G13" s="38" t="e">
        <f>F13*Заявка!#REF!</f>
        <v>#REF!</v>
      </c>
      <c r="H13" s="33" t="s">
        <v>245</v>
      </c>
      <c r="I13" s="33" t="s">
        <v>245</v>
      </c>
      <c r="J13" s="53" t="s">
        <v>260</v>
      </c>
      <c r="K13" s="38">
        <v>10</v>
      </c>
    </row>
    <row r="14" spans="1:14" ht="45">
      <c r="A14" s="32">
        <v>2</v>
      </c>
      <c r="B14" s="48" t="s">
        <v>17</v>
      </c>
      <c r="C14" s="32" t="s">
        <v>252</v>
      </c>
      <c r="D14" s="33" t="s">
        <v>253</v>
      </c>
      <c r="E14" s="15" t="s">
        <v>20</v>
      </c>
      <c r="F14" s="38" t="e">
        <f>Заявка!#REF!</f>
        <v>#REF!</v>
      </c>
      <c r="G14" s="38" t="e">
        <f>Заявка!#REF!*Сведения!F14</f>
        <v>#REF!</v>
      </c>
      <c r="H14" s="33">
        <v>3135444354</v>
      </c>
      <c r="I14" s="33" t="s">
        <v>254</v>
      </c>
      <c r="J14" s="53" t="s">
        <v>258</v>
      </c>
      <c r="K14" s="38">
        <v>2000</v>
      </c>
    </row>
    <row r="15" spans="1:14" ht="30">
      <c r="A15" s="32">
        <v>3</v>
      </c>
      <c r="B15" s="48" t="s">
        <v>17</v>
      </c>
      <c r="C15" s="32"/>
      <c r="D15" s="33"/>
      <c r="E15" s="33"/>
      <c r="F15" s="38"/>
      <c r="G15" s="38"/>
      <c r="H15" s="33"/>
      <c r="I15" s="33"/>
      <c r="J15" s="22"/>
      <c r="K15" s="22"/>
    </row>
    <row r="16" spans="1:14" ht="30">
      <c r="A16" s="32">
        <v>1</v>
      </c>
      <c r="B16" s="48" t="s">
        <v>22</v>
      </c>
      <c r="C16" s="32"/>
      <c r="D16" s="33"/>
      <c r="E16" s="33"/>
      <c r="F16" s="38"/>
      <c r="G16" s="38"/>
      <c r="H16" s="33"/>
      <c r="I16" s="33"/>
      <c r="J16" s="22"/>
      <c r="K16" s="22"/>
    </row>
    <row r="17" spans="1:11" ht="30">
      <c r="A17" s="32">
        <v>2</v>
      </c>
      <c r="B17" s="48" t="s">
        <v>22</v>
      </c>
      <c r="C17" s="32"/>
      <c r="D17" s="33"/>
      <c r="E17" s="33"/>
      <c r="F17" s="38"/>
      <c r="G17" s="38"/>
      <c r="H17" s="33"/>
      <c r="I17" s="33"/>
      <c r="J17" s="22"/>
      <c r="K17" s="22"/>
    </row>
    <row r="18" spans="1:11" ht="30">
      <c r="A18" s="32">
        <v>3</v>
      </c>
      <c r="B18" s="48" t="s">
        <v>22</v>
      </c>
      <c r="C18" s="32"/>
      <c r="D18" s="33"/>
      <c r="E18" s="33"/>
      <c r="F18" s="38"/>
      <c r="G18" s="38"/>
      <c r="H18" s="33"/>
      <c r="I18" s="33"/>
      <c r="J18" s="22"/>
      <c r="K18" s="22"/>
    </row>
    <row r="19" spans="1:11" s="34" customFormat="1" ht="14.25">
      <c r="A19" s="39"/>
      <c r="B19" s="39"/>
      <c r="C19" s="39"/>
      <c r="D19" s="39" t="s">
        <v>231</v>
      </c>
      <c r="E19" s="39"/>
      <c r="F19" s="40" t="e">
        <f>SUM(F11:F18)</f>
        <v>#REF!</v>
      </c>
      <c r="G19" s="40" t="e">
        <f>SUM(G11:G18)</f>
        <v>#REF!</v>
      </c>
      <c r="H19" s="39"/>
      <c r="I19" s="39"/>
      <c r="J19" s="41"/>
      <c r="K19" s="40">
        <f>SUM(K11:K18)</f>
        <v>2074</v>
      </c>
    </row>
    <row r="22" spans="1:11" ht="15.75">
      <c r="A22" s="128" t="s">
        <v>232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4" spans="1:11" ht="18.75">
      <c r="A24" s="23" t="s">
        <v>246</v>
      </c>
      <c r="B24" s="23"/>
      <c r="C24" s="23"/>
      <c r="E24" s="25"/>
      <c r="F24" s="23" t="s">
        <v>237</v>
      </c>
    </row>
    <row r="25" spans="1:11" ht="54.6" customHeight="1">
      <c r="A25" s="28" t="s">
        <v>242</v>
      </c>
      <c r="B25" s="28"/>
      <c r="C25" s="28"/>
      <c r="D25" s="28"/>
      <c r="E25" s="28"/>
      <c r="F25" s="28"/>
      <c r="G25" s="29"/>
      <c r="H25" s="30"/>
      <c r="I25" s="31" t="s">
        <v>233</v>
      </c>
    </row>
    <row r="26" spans="1:11">
      <c r="F26" s="20" t="s">
        <v>243</v>
      </c>
      <c r="H26" s="21" t="s">
        <v>10</v>
      </c>
    </row>
    <row r="27" spans="1:11" ht="18.75">
      <c r="D27" s="19"/>
    </row>
  </sheetData>
  <mergeCells count="16">
    <mergeCell ref="A22:K22"/>
    <mergeCell ref="A2:K2"/>
    <mergeCell ref="D7:D9"/>
    <mergeCell ref="C7:C9"/>
    <mergeCell ref="A3:K3"/>
    <mergeCell ref="A4:K4"/>
    <mergeCell ref="B7:B9"/>
    <mergeCell ref="E7:E9"/>
    <mergeCell ref="K7:K8"/>
    <mergeCell ref="J7:J9"/>
    <mergeCell ref="A7:A9"/>
    <mergeCell ref="F7:G7"/>
    <mergeCell ref="H7:H9"/>
    <mergeCell ref="I7:I9"/>
    <mergeCell ref="F8:F9"/>
    <mergeCell ref="G8:G9"/>
  </mergeCells>
  <printOptions horizontalCentered="1"/>
  <pageMargins left="0.15748031496062992" right="0.15748031496062992" top="0.27559055118110237" bottom="0.35433070866141736" header="0.15748031496062992" footer="0.15748031496062992"/>
  <pageSetup paperSize="9" scale="63" orientation="landscape" r:id="rId1"/>
  <headerFooter>
    <oddFooter>&amp;Z&amp;F</oddFooter>
  </headerFooter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МунОбразования!$B$2:$B$11</xm:f>
          </x14:formula1>
          <xm:sqref>H5</xm:sqref>
        </x14:dataValidation>
        <x14:dataValidation type="list" allowBlank="1" showInputMessage="1" showErrorMessage="1">
          <x14:formula1>
            <xm:f>МунОбразования!$C$2:$C$19</xm:f>
          </x14:formula1>
          <xm:sqref>A3:K3</xm:sqref>
        </x14:dataValidation>
        <x14:dataValidation type="list" allowBlank="1" showInputMessage="1" showErrorMessage="1">
          <x14:formula1>
            <xm:f>МунОбразования!$A$2:$A$206</xm:f>
          </x14:formula1>
          <xm:sqref>B11:B19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M39"/>
  <sheetViews>
    <sheetView zoomScaleNormal="100" workbookViewId="0">
      <selection activeCell="C8" sqref="C8"/>
    </sheetView>
  </sheetViews>
  <sheetFormatPr defaultRowHeight="15"/>
  <cols>
    <col min="1" max="1" width="6.28515625" customWidth="1"/>
    <col min="2" max="2" width="27.5703125" customWidth="1"/>
    <col min="3" max="3" width="54" customWidth="1"/>
    <col min="4" max="4" width="12.140625" customWidth="1"/>
    <col min="5" max="5" width="9.85546875" customWidth="1"/>
    <col min="6" max="6" width="15.7109375" customWidth="1"/>
    <col min="7" max="7" width="15.28515625" bestFit="1" customWidth="1"/>
    <col min="8" max="8" width="12.7109375" bestFit="1" customWidth="1"/>
    <col min="9" max="9" width="12.140625" customWidth="1"/>
    <col min="10" max="10" width="18.5703125" customWidth="1"/>
    <col min="11" max="11" width="17.7109375" bestFit="1" customWidth="1"/>
  </cols>
  <sheetData>
    <row r="1" spans="1:11" ht="30.75">
      <c r="C1" s="139" t="s">
        <v>269</v>
      </c>
      <c r="D1" s="139"/>
      <c r="E1" s="139"/>
      <c r="J1" s="20"/>
      <c r="K1" s="47" t="s">
        <v>277</v>
      </c>
    </row>
    <row r="2" spans="1:11" s="26" customFormat="1" ht="18.75">
      <c r="C2" s="44" t="s">
        <v>21</v>
      </c>
      <c r="D2" s="26" t="s">
        <v>262</v>
      </c>
    </row>
    <row r="3" spans="1:11" ht="28.9" customHeight="1">
      <c r="A3" s="140" t="s">
        <v>240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5" spans="1:11" s="2" customFormat="1" ht="30.6" customHeight="1">
      <c r="A5" s="141" t="s">
        <v>1</v>
      </c>
      <c r="B5" s="142" t="s">
        <v>0</v>
      </c>
      <c r="C5" s="142" t="s">
        <v>19</v>
      </c>
      <c r="D5" s="142" t="s">
        <v>2</v>
      </c>
      <c r="E5" s="142" t="s">
        <v>3</v>
      </c>
      <c r="F5" s="142" t="s">
        <v>14</v>
      </c>
      <c r="G5" s="142"/>
      <c r="H5" s="142"/>
      <c r="I5" s="142" t="s">
        <v>7</v>
      </c>
      <c r="J5" s="142" t="s">
        <v>8</v>
      </c>
      <c r="K5" s="142" t="s">
        <v>241</v>
      </c>
    </row>
    <row r="6" spans="1:11" ht="30">
      <c r="A6" s="141"/>
      <c r="B6" s="142"/>
      <c r="C6" s="142"/>
      <c r="D6" s="142"/>
      <c r="E6" s="142"/>
      <c r="F6" s="24" t="s">
        <v>4</v>
      </c>
      <c r="G6" s="24" t="s">
        <v>5</v>
      </c>
      <c r="H6" s="24" t="s">
        <v>6</v>
      </c>
      <c r="I6" s="142"/>
      <c r="J6" s="142"/>
      <c r="K6" s="142"/>
    </row>
    <row r="7" spans="1:11" s="4" customFormat="1" ht="12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</row>
    <row r="8" spans="1:11" s="13" customFormat="1" ht="45">
      <c r="A8" s="14">
        <v>1</v>
      </c>
      <c r="B8" s="27" t="s">
        <v>21</v>
      </c>
      <c r="C8" s="15" t="s">
        <v>18</v>
      </c>
      <c r="D8" s="14">
        <v>2020</v>
      </c>
      <c r="E8" s="17">
        <v>0.01</v>
      </c>
      <c r="F8" s="18">
        <f>SUM(G8:H8)</f>
        <v>101</v>
      </c>
      <c r="G8" s="18">
        <v>100</v>
      </c>
      <c r="H8" s="18">
        <f>G8*E8</f>
        <v>1</v>
      </c>
      <c r="I8" s="16" t="s">
        <v>263</v>
      </c>
      <c r="J8" s="15" t="s">
        <v>226</v>
      </c>
      <c r="K8" s="42">
        <v>101</v>
      </c>
    </row>
    <row r="9" spans="1:11" s="13" customFormat="1" ht="45">
      <c r="A9" s="14">
        <v>2</v>
      </c>
      <c r="B9" s="27" t="s">
        <v>21</v>
      </c>
      <c r="C9" s="15" t="s">
        <v>20</v>
      </c>
      <c r="D9" s="14">
        <v>2020</v>
      </c>
      <c r="E9" s="17">
        <v>0.02</v>
      </c>
      <c r="F9" s="18">
        <f t="shared" ref="F9:F13" si="0">SUM(G9:H9)</f>
        <v>5100</v>
      </c>
      <c r="G9" s="18">
        <v>5000</v>
      </c>
      <c r="H9" s="18">
        <f t="shared" ref="H9:H13" si="1">G9*E9</f>
        <v>100</v>
      </c>
      <c r="I9" s="16" t="s">
        <v>264</v>
      </c>
      <c r="J9" s="15" t="s">
        <v>226</v>
      </c>
      <c r="K9" s="42">
        <v>5100</v>
      </c>
    </row>
    <row r="10" spans="1:11" s="13" customFormat="1" ht="45">
      <c r="A10" s="14">
        <v>3</v>
      </c>
      <c r="B10" s="27" t="s">
        <v>21</v>
      </c>
      <c r="C10" s="15" t="s">
        <v>18</v>
      </c>
      <c r="D10" s="14">
        <v>2020</v>
      </c>
      <c r="E10" s="17">
        <v>0.01</v>
      </c>
      <c r="F10" s="18">
        <f t="shared" si="0"/>
        <v>10100000</v>
      </c>
      <c r="G10" s="18">
        <v>10000000</v>
      </c>
      <c r="H10" s="18">
        <f t="shared" si="1"/>
        <v>100000</v>
      </c>
      <c r="I10" s="16" t="s">
        <v>265</v>
      </c>
      <c r="J10" s="15" t="s">
        <v>226</v>
      </c>
      <c r="K10" s="42">
        <v>10100000</v>
      </c>
    </row>
    <row r="11" spans="1:11" s="13" customFormat="1" ht="45">
      <c r="A11" s="14">
        <v>1</v>
      </c>
      <c r="B11" s="27" t="s">
        <v>22</v>
      </c>
      <c r="C11" s="15" t="s">
        <v>224</v>
      </c>
      <c r="D11" s="14">
        <v>2020</v>
      </c>
      <c r="E11" s="17">
        <v>0.12</v>
      </c>
      <c r="F11" s="18">
        <f t="shared" si="0"/>
        <v>5600000</v>
      </c>
      <c r="G11" s="18">
        <v>5000000</v>
      </c>
      <c r="H11" s="18">
        <f t="shared" si="1"/>
        <v>600000</v>
      </c>
      <c r="I11" s="16" t="s">
        <v>266</v>
      </c>
      <c r="J11" s="15" t="s">
        <v>238</v>
      </c>
      <c r="K11" s="42">
        <v>5600000</v>
      </c>
    </row>
    <row r="12" spans="1:11" s="13" customFormat="1" ht="45">
      <c r="A12" s="14">
        <v>2</v>
      </c>
      <c r="B12" s="27" t="s">
        <v>22</v>
      </c>
      <c r="C12" s="15" t="s">
        <v>239</v>
      </c>
      <c r="D12" s="14">
        <v>2020</v>
      </c>
      <c r="E12" s="17">
        <v>0.01</v>
      </c>
      <c r="F12" s="18">
        <f t="shared" si="0"/>
        <v>101</v>
      </c>
      <c r="G12" s="18">
        <v>100</v>
      </c>
      <c r="H12" s="18">
        <f t="shared" si="1"/>
        <v>1</v>
      </c>
      <c r="I12" s="16" t="s">
        <v>267</v>
      </c>
      <c r="J12" s="15" t="s">
        <v>238</v>
      </c>
      <c r="K12" s="42">
        <v>101</v>
      </c>
    </row>
    <row r="13" spans="1:11" s="13" customFormat="1" ht="45">
      <c r="A13" s="14">
        <v>3</v>
      </c>
      <c r="B13" s="27" t="s">
        <v>22</v>
      </c>
      <c r="C13" s="15" t="s">
        <v>268</v>
      </c>
      <c r="D13" s="14">
        <v>2020</v>
      </c>
      <c r="E13" s="17">
        <v>0.01</v>
      </c>
      <c r="F13" s="18">
        <f t="shared" si="0"/>
        <v>1.01</v>
      </c>
      <c r="G13" s="18">
        <v>1</v>
      </c>
      <c r="H13" s="18">
        <f t="shared" si="1"/>
        <v>0.01</v>
      </c>
      <c r="I13" s="16" t="s">
        <v>263</v>
      </c>
      <c r="J13" s="15" t="s">
        <v>238</v>
      </c>
      <c r="K13" s="42">
        <v>1.01</v>
      </c>
    </row>
    <row r="14" spans="1:11" s="13" customFormat="1" ht="27.6" customHeight="1">
      <c r="A14" s="14">
        <v>4</v>
      </c>
      <c r="B14" s="27" t="s">
        <v>22</v>
      </c>
      <c r="C14" s="15"/>
      <c r="D14" s="14">
        <v>2020</v>
      </c>
      <c r="E14" s="16"/>
      <c r="F14" s="16"/>
      <c r="G14" s="16"/>
      <c r="H14" s="16"/>
      <c r="I14" s="16"/>
      <c r="J14" s="16"/>
      <c r="K14" s="16"/>
    </row>
    <row r="15" spans="1:11" s="13" customFormat="1">
      <c r="A15" s="14">
        <v>1</v>
      </c>
      <c r="B15" s="27" t="s">
        <v>225</v>
      </c>
      <c r="C15" s="15"/>
      <c r="D15" s="14">
        <v>2020</v>
      </c>
      <c r="E15" s="16"/>
      <c r="F15" s="16"/>
      <c r="G15" s="16"/>
      <c r="H15" s="16"/>
      <c r="I15" s="16"/>
      <c r="J15" s="16"/>
      <c r="K15" s="16"/>
    </row>
    <row r="16" spans="1:11" s="13" customFormat="1">
      <c r="A16" s="14">
        <v>2</v>
      </c>
      <c r="B16" s="45"/>
      <c r="C16" s="15"/>
      <c r="D16" s="14">
        <v>2020</v>
      </c>
      <c r="E16" s="16"/>
      <c r="F16" s="16"/>
      <c r="G16" s="16"/>
      <c r="H16" s="16"/>
      <c r="I16" s="16"/>
      <c r="J16" s="16"/>
      <c r="K16" s="16"/>
    </row>
    <row r="17" spans="1:13" s="13" customFormat="1">
      <c r="A17" s="14">
        <v>1</v>
      </c>
      <c r="B17" s="45"/>
      <c r="C17" s="15"/>
      <c r="D17" s="14">
        <v>2020</v>
      </c>
      <c r="E17" s="16"/>
      <c r="F17" s="16"/>
      <c r="G17" s="16"/>
      <c r="H17" s="16"/>
      <c r="I17" s="16"/>
      <c r="J17" s="16"/>
      <c r="K17" s="16"/>
    </row>
    <row r="18" spans="1:13" s="13" customFormat="1">
      <c r="A18" s="14">
        <v>2</v>
      </c>
      <c r="B18" s="45"/>
      <c r="C18" s="15"/>
      <c r="D18" s="14">
        <v>2020</v>
      </c>
      <c r="E18" s="16"/>
      <c r="F18" s="16"/>
      <c r="G18" s="16"/>
      <c r="H18" s="16"/>
      <c r="I18" s="16"/>
      <c r="J18" s="16"/>
      <c r="K18" s="16"/>
    </row>
    <row r="19" spans="1:13" s="13" customFormat="1">
      <c r="A19" s="1"/>
    </row>
    <row r="20" spans="1:13" ht="20.45" customHeight="1" thickBot="1">
      <c r="B20" s="9" t="s">
        <v>9</v>
      </c>
      <c r="C20" s="8"/>
      <c r="D20" s="8"/>
      <c r="E20" s="8"/>
      <c r="F20" s="8"/>
    </row>
    <row r="21" spans="1:13" ht="20.45" customHeight="1">
      <c r="A21" s="5"/>
      <c r="B21" s="10"/>
      <c r="C21" s="7" t="s">
        <v>10</v>
      </c>
      <c r="E21" s="7" t="s">
        <v>16</v>
      </c>
      <c r="F21" s="5"/>
      <c r="G21" s="5"/>
      <c r="H21" s="5"/>
      <c r="I21" s="5"/>
      <c r="J21" s="5"/>
      <c r="K21" s="5"/>
      <c r="L21" s="5"/>
      <c r="M21" s="6"/>
    </row>
    <row r="22" spans="1:13" ht="20.45" customHeight="1" thickBot="1">
      <c r="A22" s="5"/>
      <c r="B22" s="9" t="s">
        <v>11</v>
      </c>
      <c r="C22" s="8"/>
      <c r="D22" s="8"/>
      <c r="E22" s="8"/>
      <c r="F22" s="12"/>
      <c r="G22" s="5"/>
      <c r="H22" s="5"/>
      <c r="I22" s="5"/>
      <c r="J22" s="5"/>
      <c r="K22" s="5"/>
      <c r="L22" s="5"/>
      <c r="M22" s="6"/>
    </row>
    <row r="23" spans="1:13" ht="20.45" customHeight="1">
      <c r="A23" s="5"/>
      <c r="B23" s="3"/>
      <c r="C23" s="7" t="s">
        <v>10</v>
      </c>
      <c r="E23" s="7" t="s">
        <v>15</v>
      </c>
      <c r="F23" s="5"/>
      <c r="G23" s="5"/>
      <c r="H23" s="5"/>
      <c r="I23" s="5"/>
      <c r="J23" s="5"/>
      <c r="K23" s="5"/>
      <c r="L23" s="5"/>
      <c r="M23" s="6"/>
    </row>
    <row r="24" spans="1:13" ht="20.45" customHeight="1" thickBot="1">
      <c r="A24" s="5"/>
      <c r="B24" s="11" t="s">
        <v>12</v>
      </c>
      <c r="C24" s="8"/>
      <c r="D24" s="8"/>
      <c r="E24" s="8"/>
      <c r="F24" s="12"/>
      <c r="G24" s="12"/>
      <c r="H24" s="5"/>
      <c r="I24" s="5"/>
      <c r="J24" s="5"/>
      <c r="K24" s="5"/>
      <c r="L24" s="6"/>
      <c r="M24" s="6"/>
    </row>
    <row r="25" spans="1:13" ht="20.45" customHeight="1">
      <c r="A25" s="5"/>
      <c r="B25" s="5"/>
      <c r="C25" s="7" t="s">
        <v>10</v>
      </c>
      <c r="E25" s="7" t="s">
        <v>15</v>
      </c>
      <c r="F25" s="5"/>
      <c r="G25" s="7" t="s">
        <v>13</v>
      </c>
      <c r="H25" s="5"/>
      <c r="I25" s="5"/>
      <c r="J25" s="5"/>
      <c r="K25" s="5"/>
      <c r="L25" s="6"/>
      <c r="M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1">
    <mergeCell ref="C1:E1"/>
    <mergeCell ref="A3:K3"/>
    <mergeCell ref="A5:A6"/>
    <mergeCell ref="B5:B6"/>
    <mergeCell ref="C5:C6"/>
    <mergeCell ref="D5:D6"/>
    <mergeCell ref="E5:E6"/>
    <mergeCell ref="F5:H5"/>
    <mergeCell ref="I5:I6"/>
    <mergeCell ref="J5:J6"/>
    <mergeCell ref="K5:K6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72" fitToHeight="0" orientation="landscape" r:id="rId1"/>
  <headerFooter>
    <oddFooter>&amp;L&amp;P из &amp;N&amp;C&amp;Z&amp;F</oddFooter>
  </headerFooter>
  <legacyDrawing r:id="rId2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МунОбразования!$C$2:$C$19</xm:f>
          </x14:formula1>
          <xm:sqref>C2</xm:sqref>
        </x14:dataValidation>
        <x14:dataValidation type="list" allowBlank="1" showInputMessage="1" showErrorMessage="1">
          <x14:formula1>
            <xm:f>МунОбразования!$A$2:$A$206</xm:f>
          </x14:formula1>
          <xm:sqref>B8:B18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C206"/>
  <sheetViews>
    <sheetView workbookViewId="0">
      <selection activeCell="A4" sqref="A4"/>
    </sheetView>
  </sheetViews>
  <sheetFormatPr defaultRowHeight="15"/>
  <cols>
    <col min="1" max="1" width="49" customWidth="1"/>
    <col min="2" max="2" width="3" bestFit="1" customWidth="1"/>
    <col min="3" max="3" width="44.140625" bestFit="1" customWidth="1"/>
  </cols>
  <sheetData>
    <row r="1" spans="1:3" ht="75">
      <c r="A1" s="43" t="s">
        <v>261</v>
      </c>
    </row>
    <row r="2" spans="1:3">
      <c r="A2" t="s">
        <v>21</v>
      </c>
      <c r="B2">
        <v>1</v>
      </c>
      <c r="C2" t="s">
        <v>21</v>
      </c>
    </row>
    <row r="3" spans="1:3">
      <c r="A3" t="s">
        <v>22</v>
      </c>
      <c r="B3">
        <v>2</v>
      </c>
      <c r="C3" t="s">
        <v>29</v>
      </c>
    </row>
    <row r="4" spans="1:3">
      <c r="A4" t="s">
        <v>23</v>
      </c>
      <c r="B4">
        <v>3</v>
      </c>
      <c r="C4" t="s">
        <v>37</v>
      </c>
    </row>
    <row r="5" spans="1:3">
      <c r="A5" t="s">
        <v>24</v>
      </c>
      <c r="B5">
        <v>4</v>
      </c>
      <c r="C5" t="s">
        <v>53</v>
      </c>
    </row>
    <row r="6" spans="1:3">
      <c r="A6" t="s">
        <v>25</v>
      </c>
      <c r="B6">
        <v>5</v>
      </c>
      <c r="C6" t="s">
        <v>73</v>
      </c>
    </row>
    <row r="7" spans="1:3">
      <c r="A7" t="s">
        <v>26</v>
      </c>
      <c r="B7">
        <v>6</v>
      </c>
      <c r="C7" t="s">
        <v>86</v>
      </c>
    </row>
    <row r="8" spans="1:3">
      <c r="A8" t="s">
        <v>27</v>
      </c>
      <c r="B8">
        <v>7</v>
      </c>
      <c r="C8" t="s">
        <v>104</v>
      </c>
    </row>
    <row r="9" spans="1:3">
      <c r="A9" t="s">
        <v>28</v>
      </c>
      <c r="B9">
        <v>8</v>
      </c>
      <c r="C9" t="s">
        <v>116</v>
      </c>
    </row>
    <row r="10" spans="1:3">
      <c r="A10" t="s">
        <v>29</v>
      </c>
      <c r="B10">
        <v>9</v>
      </c>
      <c r="C10" t="s">
        <v>123</v>
      </c>
    </row>
    <row r="11" spans="1:3">
      <c r="A11" t="s">
        <v>30</v>
      </c>
      <c r="B11">
        <v>10</v>
      </c>
      <c r="C11" t="s">
        <v>135</v>
      </c>
    </row>
    <row r="12" spans="1:3">
      <c r="A12" t="s">
        <v>31</v>
      </c>
      <c r="B12">
        <v>11</v>
      </c>
      <c r="C12" t="s">
        <v>141</v>
      </c>
    </row>
    <row r="13" spans="1:3">
      <c r="A13" t="s">
        <v>32</v>
      </c>
      <c r="B13">
        <v>12</v>
      </c>
      <c r="C13" t="s">
        <v>157</v>
      </c>
    </row>
    <row r="14" spans="1:3">
      <c r="A14" t="s">
        <v>33</v>
      </c>
      <c r="B14">
        <v>13</v>
      </c>
      <c r="C14" t="s">
        <v>172</v>
      </c>
    </row>
    <row r="15" spans="1:3">
      <c r="A15" t="s">
        <v>34</v>
      </c>
      <c r="B15">
        <v>14</v>
      </c>
      <c r="C15" t="s">
        <v>178</v>
      </c>
    </row>
    <row r="16" spans="1:3">
      <c r="A16" t="s">
        <v>35</v>
      </c>
      <c r="B16">
        <v>15</v>
      </c>
      <c r="C16" t="s">
        <v>193</v>
      </c>
    </row>
    <row r="17" spans="1:3">
      <c r="A17" t="s">
        <v>36</v>
      </c>
      <c r="B17">
        <v>16</v>
      </c>
      <c r="C17" t="s">
        <v>201</v>
      </c>
    </row>
    <row r="18" spans="1:3">
      <c r="A18" t="s">
        <v>37</v>
      </c>
      <c r="B18">
        <v>17</v>
      </c>
      <c r="C18" t="s">
        <v>210</v>
      </c>
    </row>
    <row r="19" spans="1:3">
      <c r="A19" t="s">
        <v>38</v>
      </c>
      <c r="B19">
        <v>18</v>
      </c>
      <c r="C19" t="s">
        <v>223</v>
      </c>
    </row>
    <row r="20" spans="1:3">
      <c r="A20" t="s">
        <v>39</v>
      </c>
    </row>
    <row r="21" spans="1:3">
      <c r="A21" t="s">
        <v>40</v>
      </c>
    </row>
    <row r="22" spans="1:3">
      <c r="A22" t="s">
        <v>41</v>
      </c>
    </row>
    <row r="23" spans="1:3">
      <c r="A23" t="s">
        <v>42</v>
      </c>
    </row>
    <row r="24" spans="1:3">
      <c r="A24" t="s">
        <v>43</v>
      </c>
    </row>
    <row r="25" spans="1:3">
      <c r="A25" t="s">
        <v>44</v>
      </c>
    </row>
    <row r="26" spans="1:3">
      <c r="A26" t="s">
        <v>45</v>
      </c>
    </row>
    <row r="27" spans="1:3">
      <c r="A27" t="s">
        <v>46</v>
      </c>
    </row>
    <row r="28" spans="1:3">
      <c r="A28" t="s">
        <v>47</v>
      </c>
    </row>
    <row r="29" spans="1:3">
      <c r="A29" t="s">
        <v>48</v>
      </c>
    </row>
    <row r="30" spans="1:3">
      <c r="A30" t="s">
        <v>49</v>
      </c>
    </row>
    <row r="31" spans="1:3">
      <c r="A31" t="s">
        <v>50</v>
      </c>
    </row>
    <row r="32" spans="1:3">
      <c r="A32" t="s">
        <v>51</v>
      </c>
    </row>
    <row r="33" spans="1:1">
      <c r="A33" t="s">
        <v>52</v>
      </c>
    </row>
    <row r="34" spans="1:1">
      <c r="A34" t="s">
        <v>53</v>
      </c>
    </row>
    <row r="35" spans="1:1">
      <c r="A35" t="s">
        <v>54</v>
      </c>
    </row>
    <row r="36" spans="1:1">
      <c r="A36" t="s">
        <v>55</v>
      </c>
    </row>
    <row r="37" spans="1:1">
      <c r="A37" t="s">
        <v>56</v>
      </c>
    </row>
    <row r="38" spans="1:1">
      <c r="A38" t="s">
        <v>57</v>
      </c>
    </row>
    <row r="39" spans="1:1">
      <c r="A39" t="s">
        <v>58</v>
      </c>
    </row>
    <row r="40" spans="1:1">
      <c r="A40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4" spans="1:1">
      <c r="A44" t="s">
        <v>63</v>
      </c>
    </row>
    <row r="45" spans="1:1">
      <c r="A45" t="s">
        <v>64</v>
      </c>
    </row>
    <row r="46" spans="1:1">
      <c r="A46" t="s">
        <v>65</v>
      </c>
    </row>
    <row r="47" spans="1:1">
      <c r="A47" t="s">
        <v>66</v>
      </c>
    </row>
    <row r="48" spans="1:1">
      <c r="A48" t="s">
        <v>67</v>
      </c>
    </row>
    <row r="49" spans="1:1">
      <c r="A49" t="s">
        <v>68</v>
      </c>
    </row>
    <row r="50" spans="1:1">
      <c r="A50" t="s">
        <v>69</v>
      </c>
    </row>
    <row r="51" spans="1:1">
      <c r="A51" t="s">
        <v>70</v>
      </c>
    </row>
    <row r="52" spans="1:1">
      <c r="A52" t="s">
        <v>71</v>
      </c>
    </row>
    <row r="53" spans="1:1">
      <c r="A53" t="s">
        <v>72</v>
      </c>
    </row>
    <row r="54" spans="1:1">
      <c r="A54" t="s">
        <v>73</v>
      </c>
    </row>
    <row r="55" spans="1:1">
      <c r="A55" t="s">
        <v>74</v>
      </c>
    </row>
    <row r="56" spans="1:1">
      <c r="A56" t="s">
        <v>75</v>
      </c>
    </row>
    <row r="57" spans="1:1">
      <c r="A57" t="s">
        <v>76</v>
      </c>
    </row>
    <row r="58" spans="1:1">
      <c r="A58" t="s">
        <v>77</v>
      </c>
    </row>
    <row r="59" spans="1:1">
      <c r="A59" t="s">
        <v>78</v>
      </c>
    </row>
    <row r="60" spans="1:1">
      <c r="A60" t="s">
        <v>79</v>
      </c>
    </row>
    <row r="61" spans="1:1">
      <c r="A61" t="s">
        <v>80</v>
      </c>
    </row>
    <row r="62" spans="1:1">
      <c r="A62" t="s">
        <v>81</v>
      </c>
    </row>
    <row r="63" spans="1:1">
      <c r="A63" t="s">
        <v>82</v>
      </c>
    </row>
    <row r="64" spans="1:1">
      <c r="A64" t="s">
        <v>83</v>
      </c>
    </row>
    <row r="65" spans="1:1">
      <c r="A65" t="s">
        <v>84</v>
      </c>
    </row>
    <row r="66" spans="1:1">
      <c r="A66" t="s">
        <v>85</v>
      </c>
    </row>
    <row r="67" spans="1:1">
      <c r="A67" t="s">
        <v>86</v>
      </c>
    </row>
    <row r="68" spans="1:1">
      <c r="A68" t="s">
        <v>87</v>
      </c>
    </row>
    <row r="69" spans="1:1">
      <c r="A69" t="s">
        <v>88</v>
      </c>
    </row>
    <row r="70" spans="1:1">
      <c r="A70" t="s">
        <v>89</v>
      </c>
    </row>
    <row r="71" spans="1:1">
      <c r="A71" t="s">
        <v>90</v>
      </c>
    </row>
    <row r="72" spans="1:1">
      <c r="A72" t="s">
        <v>91</v>
      </c>
    </row>
    <row r="73" spans="1:1">
      <c r="A73" t="s">
        <v>92</v>
      </c>
    </row>
    <row r="74" spans="1:1">
      <c r="A74" t="s">
        <v>93</v>
      </c>
    </row>
    <row r="75" spans="1:1">
      <c r="A75" t="s">
        <v>94</v>
      </c>
    </row>
    <row r="76" spans="1:1">
      <c r="A76" t="s">
        <v>95</v>
      </c>
    </row>
    <row r="77" spans="1:1">
      <c r="A77" t="s">
        <v>96</v>
      </c>
    </row>
    <row r="78" spans="1:1">
      <c r="A78" t="s">
        <v>97</v>
      </c>
    </row>
    <row r="79" spans="1:1">
      <c r="A79" t="s">
        <v>98</v>
      </c>
    </row>
    <row r="80" spans="1:1">
      <c r="A80" t="s">
        <v>99</v>
      </c>
    </row>
    <row r="81" spans="1:1">
      <c r="A81" t="s">
        <v>100</v>
      </c>
    </row>
    <row r="82" spans="1:1">
      <c r="A82" t="s">
        <v>101</v>
      </c>
    </row>
    <row r="83" spans="1:1">
      <c r="A83" t="s">
        <v>102</v>
      </c>
    </row>
    <row r="84" spans="1:1">
      <c r="A84" t="s">
        <v>103</v>
      </c>
    </row>
    <row r="85" spans="1:1">
      <c r="A85" t="s">
        <v>104</v>
      </c>
    </row>
    <row r="86" spans="1:1">
      <c r="A86" t="s">
        <v>105</v>
      </c>
    </row>
    <row r="87" spans="1:1">
      <c r="A87" t="s">
        <v>106</v>
      </c>
    </row>
    <row r="88" spans="1:1">
      <c r="A88" t="s">
        <v>107</v>
      </c>
    </row>
    <row r="89" spans="1:1">
      <c r="A89" t="s">
        <v>108</v>
      </c>
    </row>
    <row r="90" spans="1:1">
      <c r="A90" t="s">
        <v>109</v>
      </c>
    </row>
    <row r="91" spans="1:1">
      <c r="A91" t="s">
        <v>110</v>
      </c>
    </row>
    <row r="92" spans="1:1">
      <c r="A92" t="s">
        <v>111</v>
      </c>
    </row>
    <row r="93" spans="1:1">
      <c r="A93" t="s">
        <v>112</v>
      </c>
    </row>
    <row r="94" spans="1:1">
      <c r="A94" t="s">
        <v>113</v>
      </c>
    </row>
    <row r="95" spans="1:1">
      <c r="A95" t="s">
        <v>114</v>
      </c>
    </row>
    <row r="96" spans="1:1">
      <c r="A96" t="s">
        <v>115</v>
      </c>
    </row>
    <row r="97" spans="1:1">
      <c r="A97" t="s">
        <v>116</v>
      </c>
    </row>
    <row r="98" spans="1:1">
      <c r="A98" t="s">
        <v>117</v>
      </c>
    </row>
    <row r="99" spans="1:1">
      <c r="A99" t="s">
        <v>118</v>
      </c>
    </row>
    <row r="100" spans="1:1">
      <c r="A100" t="s">
        <v>119</v>
      </c>
    </row>
    <row r="101" spans="1:1">
      <c r="A101" t="s">
        <v>120</v>
      </c>
    </row>
    <row r="102" spans="1:1">
      <c r="A102" t="s">
        <v>121</v>
      </c>
    </row>
    <row r="103" spans="1:1">
      <c r="A103" t="s">
        <v>122</v>
      </c>
    </row>
    <row r="104" spans="1:1">
      <c r="A104" t="s">
        <v>123</v>
      </c>
    </row>
    <row r="105" spans="1:1">
      <c r="A105" t="s">
        <v>124</v>
      </c>
    </row>
    <row r="106" spans="1:1">
      <c r="A106" t="s">
        <v>125</v>
      </c>
    </row>
    <row r="107" spans="1:1">
      <c r="A107" t="s">
        <v>126</v>
      </c>
    </row>
    <row r="108" spans="1:1">
      <c r="A108" t="s">
        <v>127</v>
      </c>
    </row>
    <row r="109" spans="1:1">
      <c r="A109" t="s">
        <v>128</v>
      </c>
    </row>
    <row r="110" spans="1:1">
      <c r="A110" t="s">
        <v>129</v>
      </c>
    </row>
    <row r="111" spans="1:1">
      <c r="A111" t="s">
        <v>130</v>
      </c>
    </row>
    <row r="112" spans="1:1">
      <c r="A112" t="s">
        <v>131</v>
      </c>
    </row>
    <row r="113" spans="1:1">
      <c r="A113" t="s">
        <v>132</v>
      </c>
    </row>
    <row r="114" spans="1:1">
      <c r="A114" t="s">
        <v>133</v>
      </c>
    </row>
    <row r="115" spans="1:1">
      <c r="A115" t="s">
        <v>134</v>
      </c>
    </row>
    <row r="116" spans="1:1">
      <c r="A116" t="s">
        <v>135</v>
      </c>
    </row>
    <row r="117" spans="1:1">
      <c r="A117" t="s">
        <v>136</v>
      </c>
    </row>
    <row r="118" spans="1:1">
      <c r="A118" t="s">
        <v>137</v>
      </c>
    </row>
    <row r="119" spans="1:1">
      <c r="A119" t="s">
        <v>138</v>
      </c>
    </row>
    <row r="120" spans="1:1">
      <c r="A120" t="s">
        <v>139</v>
      </c>
    </row>
    <row r="121" spans="1:1">
      <c r="A121" t="s">
        <v>140</v>
      </c>
    </row>
    <row r="122" spans="1:1">
      <c r="A122" t="s">
        <v>141</v>
      </c>
    </row>
    <row r="123" spans="1:1">
      <c r="A123" t="s">
        <v>142</v>
      </c>
    </row>
    <row r="124" spans="1:1">
      <c r="A124" t="s">
        <v>143</v>
      </c>
    </row>
    <row r="125" spans="1:1">
      <c r="A125" t="s">
        <v>144</v>
      </c>
    </row>
    <row r="126" spans="1:1">
      <c r="A126" t="s">
        <v>145</v>
      </c>
    </row>
    <row r="127" spans="1:1">
      <c r="A127" t="s">
        <v>146</v>
      </c>
    </row>
    <row r="128" spans="1:1">
      <c r="A128" t="s">
        <v>147</v>
      </c>
    </row>
    <row r="129" spans="1:1">
      <c r="A129" t="s">
        <v>148</v>
      </c>
    </row>
    <row r="130" spans="1:1">
      <c r="A130" t="s">
        <v>149</v>
      </c>
    </row>
    <row r="131" spans="1:1">
      <c r="A131" t="s">
        <v>150</v>
      </c>
    </row>
    <row r="132" spans="1:1">
      <c r="A132" t="s">
        <v>151</v>
      </c>
    </row>
    <row r="133" spans="1:1">
      <c r="A133" t="s">
        <v>152</v>
      </c>
    </row>
    <row r="134" spans="1:1">
      <c r="A134" t="s">
        <v>153</v>
      </c>
    </row>
    <row r="135" spans="1:1">
      <c r="A135" t="s">
        <v>154</v>
      </c>
    </row>
    <row r="136" spans="1:1">
      <c r="A136" t="s">
        <v>155</v>
      </c>
    </row>
    <row r="137" spans="1:1">
      <c r="A137" t="s">
        <v>156</v>
      </c>
    </row>
    <row r="138" spans="1:1">
      <c r="A138" t="s">
        <v>157</v>
      </c>
    </row>
    <row r="139" spans="1:1">
      <c r="A139" t="s">
        <v>158</v>
      </c>
    </row>
    <row r="140" spans="1:1">
      <c r="A140" t="s">
        <v>159</v>
      </c>
    </row>
    <row r="141" spans="1:1">
      <c r="A141" t="s">
        <v>160</v>
      </c>
    </row>
    <row r="142" spans="1:1">
      <c r="A142" t="s">
        <v>161</v>
      </c>
    </row>
    <row r="143" spans="1:1">
      <c r="A143" t="s">
        <v>162</v>
      </c>
    </row>
    <row r="144" spans="1:1">
      <c r="A144" t="s">
        <v>163</v>
      </c>
    </row>
    <row r="145" spans="1:1">
      <c r="A145" t="s">
        <v>164</v>
      </c>
    </row>
    <row r="146" spans="1:1">
      <c r="A146" t="s">
        <v>165</v>
      </c>
    </row>
    <row r="147" spans="1:1">
      <c r="A147" t="s">
        <v>166</v>
      </c>
    </row>
    <row r="148" spans="1:1">
      <c r="A148" t="s">
        <v>167</v>
      </c>
    </row>
    <row r="149" spans="1:1">
      <c r="A149" t="s">
        <v>168</v>
      </c>
    </row>
    <row r="150" spans="1:1">
      <c r="A150" t="s">
        <v>169</v>
      </c>
    </row>
    <row r="151" spans="1:1">
      <c r="A151" t="s">
        <v>170</v>
      </c>
    </row>
    <row r="152" spans="1:1">
      <c r="A152" t="s">
        <v>171</v>
      </c>
    </row>
    <row r="153" spans="1:1">
      <c r="A153" t="s">
        <v>172</v>
      </c>
    </row>
    <row r="154" spans="1:1">
      <c r="A154" t="s">
        <v>173</v>
      </c>
    </row>
    <row r="155" spans="1:1">
      <c r="A155" t="s">
        <v>174</v>
      </c>
    </row>
    <row r="156" spans="1:1">
      <c r="A156" t="s">
        <v>175</v>
      </c>
    </row>
    <row r="157" spans="1:1">
      <c r="A157" t="s">
        <v>176</v>
      </c>
    </row>
    <row r="158" spans="1:1">
      <c r="A158" t="s">
        <v>177</v>
      </c>
    </row>
    <row r="159" spans="1:1">
      <c r="A159" t="s">
        <v>178</v>
      </c>
    </row>
    <row r="160" spans="1:1">
      <c r="A160" t="s">
        <v>179</v>
      </c>
    </row>
    <row r="161" spans="1:1">
      <c r="A161" t="s">
        <v>180</v>
      </c>
    </row>
    <row r="162" spans="1:1">
      <c r="A162" t="s">
        <v>181</v>
      </c>
    </row>
    <row r="163" spans="1:1">
      <c r="A163" t="s">
        <v>182</v>
      </c>
    </row>
    <row r="164" spans="1:1">
      <c r="A164" t="s">
        <v>183</v>
      </c>
    </row>
    <row r="165" spans="1:1">
      <c r="A165" t="s">
        <v>184</v>
      </c>
    </row>
    <row r="166" spans="1:1">
      <c r="A166" t="s">
        <v>185</v>
      </c>
    </row>
    <row r="167" spans="1:1">
      <c r="A167" t="s">
        <v>186</v>
      </c>
    </row>
    <row r="168" spans="1:1">
      <c r="A168" t="s">
        <v>187</v>
      </c>
    </row>
    <row r="169" spans="1:1">
      <c r="A169" t="s">
        <v>188</v>
      </c>
    </row>
    <row r="170" spans="1:1">
      <c r="A170" t="s">
        <v>189</v>
      </c>
    </row>
    <row r="171" spans="1:1">
      <c r="A171" t="s">
        <v>190</v>
      </c>
    </row>
    <row r="172" spans="1:1">
      <c r="A172" t="s">
        <v>191</v>
      </c>
    </row>
    <row r="173" spans="1:1">
      <c r="A173" t="s">
        <v>192</v>
      </c>
    </row>
    <row r="174" spans="1:1">
      <c r="A174" t="s">
        <v>193</v>
      </c>
    </row>
    <row r="175" spans="1:1">
      <c r="A175" t="s">
        <v>194</v>
      </c>
    </row>
    <row r="176" spans="1:1">
      <c r="A176" t="s">
        <v>195</v>
      </c>
    </row>
    <row r="177" spans="1:1">
      <c r="A177" t="s">
        <v>196</v>
      </c>
    </row>
    <row r="178" spans="1:1">
      <c r="A178" t="s">
        <v>197</v>
      </c>
    </row>
    <row r="179" spans="1:1">
      <c r="A179" t="s">
        <v>198</v>
      </c>
    </row>
    <row r="180" spans="1:1">
      <c r="A180" t="s">
        <v>199</v>
      </c>
    </row>
    <row r="181" spans="1:1">
      <c r="A181" t="s">
        <v>200</v>
      </c>
    </row>
    <row r="182" spans="1:1">
      <c r="A182" t="s">
        <v>201</v>
      </c>
    </row>
    <row r="183" spans="1:1">
      <c r="A183" t="s">
        <v>24</v>
      </c>
    </row>
    <row r="184" spans="1:1">
      <c r="A184" t="s">
        <v>202</v>
      </c>
    </row>
    <row r="185" spans="1:1">
      <c r="A185" t="s">
        <v>203</v>
      </c>
    </row>
    <row r="186" spans="1:1">
      <c r="A186" t="s">
        <v>204</v>
      </c>
    </row>
    <row r="187" spans="1:1">
      <c r="A187" t="s">
        <v>205</v>
      </c>
    </row>
    <row r="188" spans="1:1">
      <c r="A188" t="s">
        <v>206</v>
      </c>
    </row>
    <row r="189" spans="1:1">
      <c r="A189" t="s">
        <v>207</v>
      </c>
    </row>
    <row r="190" spans="1:1">
      <c r="A190" t="s">
        <v>208</v>
      </c>
    </row>
    <row r="191" spans="1:1">
      <c r="A191" t="s">
        <v>209</v>
      </c>
    </row>
    <row r="192" spans="1:1">
      <c r="A192" t="s">
        <v>210</v>
      </c>
    </row>
    <row r="193" spans="1:1">
      <c r="A193" t="s">
        <v>211</v>
      </c>
    </row>
    <row r="194" spans="1:1">
      <c r="A194" t="s">
        <v>212</v>
      </c>
    </row>
    <row r="195" spans="1:1">
      <c r="A195" t="s">
        <v>213</v>
      </c>
    </row>
    <row r="196" spans="1:1">
      <c r="A196" t="s">
        <v>176</v>
      </c>
    </row>
    <row r="197" spans="1:1">
      <c r="A197" t="s">
        <v>214</v>
      </c>
    </row>
    <row r="198" spans="1:1">
      <c r="A198" t="s">
        <v>215</v>
      </c>
    </row>
    <row r="199" spans="1:1">
      <c r="A199" t="s">
        <v>216</v>
      </c>
    </row>
    <row r="200" spans="1:1">
      <c r="A200" t="s">
        <v>217</v>
      </c>
    </row>
    <row r="201" spans="1:1">
      <c r="A201" t="s">
        <v>218</v>
      </c>
    </row>
    <row r="202" spans="1:1">
      <c r="A202" t="s">
        <v>219</v>
      </c>
    </row>
    <row r="203" spans="1:1">
      <c r="A203" t="s">
        <v>220</v>
      </c>
    </row>
    <row r="204" spans="1:1">
      <c r="A204" t="s">
        <v>221</v>
      </c>
    </row>
    <row r="205" spans="1:1">
      <c r="A205" t="s">
        <v>222</v>
      </c>
    </row>
    <row r="206" spans="1:1">
      <c r="A206" t="s">
        <v>223</v>
      </c>
    </row>
  </sheetData>
  <autoFilter ref="A2:A2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Заявка</vt:lpstr>
      <vt:lpstr>Сведения</vt:lpstr>
      <vt:lpstr>Отчет</vt:lpstr>
      <vt:lpstr>МунОбразования</vt:lpstr>
      <vt:lpstr>Заявка!Заголовки_для_печати</vt:lpstr>
      <vt:lpstr>Отчет!Заголовки_для_печати</vt:lpstr>
      <vt:lpstr>Сведения!Заголовки_для_печати</vt:lpstr>
      <vt:lpstr>Заявка!Область_печати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Киселёв Алексей Сергеевич</dc:creator>
  <cp:lastModifiedBy>User</cp:lastModifiedBy>
  <cp:lastPrinted>2024-02-05T08:46:57Z</cp:lastPrinted>
  <dcterms:created xsi:type="dcterms:W3CDTF">2019-05-31T06:30:16Z</dcterms:created>
  <dcterms:modified xsi:type="dcterms:W3CDTF">2024-02-05T08:47:19Z</dcterms:modified>
</cp:coreProperties>
</file>