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80" windowWidth="12810" windowHeight="1264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<sst xmlns="http://schemas.openxmlformats.org/spreadsheetml/2006/main" count="38" uniqueCount="38">
  <si>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</si>
  <si>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</si>
  <si>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</si>
  <si>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</si>
  <si>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</si>
  <si>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</si>
  <si>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</si>
  <si>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</si>
  <si>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Субсидии</t>
  </si>
  <si>
    <t xml:space="preserve">  % исполнения</t>
  </si>
  <si>
    <t xml:space="preserve">Госпошлина 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</si>
  <si>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</si>
  <si>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</si>
  <si>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</si>
  <si>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Возврат остатков межбюджетных трансфертов</t>
  </si>
  <si>
    <t>Итого налоговых и неналоговых доходов:</t>
  </si>
  <si>
    <t>Итого безвозмездных поступлений:</t>
  </si>
  <si>
    <t>ед.изм.: тыс.руб.</t>
  </si>
  <si>
    <t xml:space="preserve">Приложение 1 </t>
  </si>
  <si>
    <t>к пояснительной записке</t>
  </si>
  <si>
    <t>общая</t>
  </si>
  <si>
    <t>налоговые и неналоговые</t>
  </si>
  <si>
    <t>Прочие доходы от оказания платных услуг  (работ) и компенсации затрат государства</t>
  </si>
  <si>
    <t>Прочие неналоговые доходы</t>
  </si>
  <si>
    <t>Акцизы на нефтепродукты</t>
  </si>
  <si>
    <t>Доходы от реализации имущества</t>
  </si>
  <si>
    <t>Арендная плата за земли посте разграничения собственности на землю</t>
  </si>
  <si>
    <t>Доходы от продажи земельных участков</t>
  </si>
  <si>
    <t>Прочие безвозмездные поступления</t>
  </si>
  <si>
    <t>Штрафы, санкции, возмещение ущерба</t>
  </si>
  <si>
    <t>Факт 2020 г.</t>
  </si>
  <si>
    <t>Доходы от взврата остатков межбюджетных трансфертов</t>
  </si>
  <si>
    <t>Исполнение  доходной части бюджета муниципального образования Старопольское сельское поселение Сланцевского муниципального района Ленинградской области за 2021 год</t>
  </si>
  <si>
    <t>План 2021 г.</t>
  </si>
  <si>
    <t>Факт 2021 г.</t>
  </si>
  <si>
    <t>к плану 2021 г.</t>
  </si>
  <si>
    <t>к факту      2020 г.</t>
  </si>
  <si>
    <t>структура факт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</si>
</sst>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69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8"/>
      <name val="MS Sans Serif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8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Font="1" applyFill="1" applyAlignment="1">
      <alignment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3" fontId="15" fillId="0" borderId="12" xfId="0" applyNumberFormat="1" applyFont="1" applyBorder="1" applyAlignment="1">
      <alignment horizontal="left" vertical="center"/>
    </xf>
    <xf numFmtId="179" fontId="15" fillId="0" borderId="13" xfId="0" applyNumberFormat="1" applyFont="1" applyFill="1" applyBorder="1" applyAlignment="1">
      <alignment horizontal="right" vertical="center" wrapText="1"/>
    </xf>
    <xf numFmtId="179" fontId="15" fillId="0" borderId="11" xfId="0" applyNumberFormat="1" applyFont="1" applyFill="1" applyBorder="1" applyAlignment="1">
      <alignment horizontal="right" vertical="center" wrapText="1"/>
    </xf>
    <xf numFmtId="172" fontId="16" fillId="0" borderId="0" xfId="0" applyNumberFormat="1" applyFont="1" applyAlignment="1">
      <alignment/>
    </xf>
    <xf numFmtId="49" fontId="15" fillId="0" borderId="12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179" fontId="17" fillId="0" borderId="17" xfId="0" applyNumberFormat="1" applyFont="1" applyFill="1" applyBorder="1" applyAlignment="1">
      <alignment horizontal="right" vertical="center" wrapText="1"/>
    </xf>
    <xf numFmtId="179" fontId="17" fillId="0" borderId="18" xfId="0" applyNumberFormat="1" applyFont="1" applyFill="1" applyBorder="1" applyAlignment="1">
      <alignment horizontal="right" vertical="center" wrapText="1"/>
    </xf>
    <xf numFmtId="172" fontId="18" fillId="0" borderId="19" xfId="0" applyNumberFormat="1" applyFont="1" applyBorder="1" applyAlignment="1">
      <alignment/>
    </xf>
    <xf numFmtId="172" fontId="18" fillId="0" borderId="20" xfId="0" applyNumberFormat="1" applyFont="1" applyBorder="1" applyAlignment="1">
      <alignment/>
    </xf>
    <xf numFmtId="49" fontId="15" fillId="0" borderId="21" xfId="0" applyNumberFormat="1" applyFont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 wrapText="1"/>
    </xf>
    <xf numFmtId="179" fontId="15" fillId="0" borderId="22" xfId="0" applyNumberFormat="1" applyFont="1" applyFill="1" applyBorder="1" applyAlignment="1">
      <alignment horizontal="right" vertical="center" wrapText="1"/>
    </xf>
    <xf numFmtId="0" fontId="19" fillId="0" borderId="19" xfId="0" applyFont="1" applyBorder="1" applyAlignment="1">
      <alignment/>
    </xf>
    <xf numFmtId="49" fontId="17" fillId="0" borderId="0" xfId="0" applyNumberFormat="1" applyFont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179" fontId="64" fillId="0" borderId="13" xfId="0" applyNumberFormat="1" applyFont="1" applyFill="1" applyBorder="1" applyAlignment="1">
      <alignment horizontal="right" vertical="center" wrapText="1"/>
    </xf>
    <xf numFmtId="179" fontId="64" fillId="0" borderId="23" xfId="0" applyNumberFormat="1" applyFont="1" applyFill="1" applyBorder="1" applyAlignment="1">
      <alignment horizontal="right" vertical="center" wrapText="1"/>
    </xf>
    <xf numFmtId="179" fontId="64" fillId="0" borderId="24" xfId="0" applyNumberFormat="1" applyFont="1" applyFill="1" applyBorder="1" applyAlignment="1">
      <alignment horizontal="right" vertical="center" wrapText="1"/>
    </xf>
    <xf numFmtId="179" fontId="65" fillId="0" borderId="17" xfId="0" applyNumberFormat="1" applyFont="1" applyFill="1" applyBorder="1" applyAlignment="1">
      <alignment horizontal="right" vertical="center" wrapText="1"/>
    </xf>
    <xf numFmtId="179" fontId="64" fillId="0" borderId="25" xfId="0" applyNumberFormat="1" applyFont="1" applyFill="1" applyBorder="1" applyAlignment="1">
      <alignment horizontal="right" vertical="center" wrapText="1"/>
    </xf>
    <xf numFmtId="179" fontId="65" fillId="0" borderId="24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Border="1" applyAlignment="1">
      <alignment horizontal="right" vertical="center" wrapText="1"/>
    </xf>
    <xf numFmtId="4" fontId="67" fillId="0" borderId="0" xfId="0" applyNumberFormat="1" applyFont="1" applyFill="1" applyBorder="1" applyAlignment="1">
      <alignment horizontal="right" vertical="center" wrapText="1"/>
    </xf>
    <xf numFmtId="179" fontId="65" fillId="33" borderId="17" xfId="0" applyNumberFormat="1" applyFont="1" applyFill="1" applyBorder="1" applyAlignment="1">
      <alignment horizontal="right" vertical="center" wrapText="1"/>
    </xf>
    <xf numFmtId="179" fontId="64" fillId="0" borderId="26" xfId="0" applyNumberFormat="1" applyFont="1" applyFill="1" applyBorder="1" applyAlignment="1">
      <alignment horizontal="right" vertical="center" wrapText="1"/>
    </xf>
    <xf numFmtId="179" fontId="15" fillId="0" borderId="23" xfId="0" applyNumberFormat="1" applyFont="1" applyFill="1" applyBorder="1" applyAlignment="1">
      <alignment horizontal="right" vertical="center" wrapText="1"/>
    </xf>
    <xf numFmtId="179" fontId="15" fillId="0" borderId="2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49" fontId="68" fillId="0" borderId="29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49" fontId="10" fillId="0" borderId="3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B36" sqref="B36"/>
    </sheetView>
  </sheetViews>
  <sheetFormatPr defaultColWidth="9.00390625" defaultRowHeight="12.75"/>
  <cols>
    <col min="1" max="1" width="46.25390625" style="1" customWidth="1"/>
    <col min="2" max="2" width="14.375" style="2" customWidth="1"/>
    <col min="3" max="3" width="14.625" style="35" customWidth="1"/>
    <col min="4" max="4" width="14.125" style="35" customWidth="1"/>
    <col min="5" max="5" width="11.00390625" style="2" customWidth="1"/>
    <col min="6" max="6" width="11.625" style="2" customWidth="1"/>
    <col min="7" max="7" width="10.25390625" style="1" customWidth="1"/>
    <col min="8" max="16384" width="9.125" style="1" customWidth="1"/>
  </cols>
  <sheetData>
    <row r="1" ht="12.75">
      <c r="G1" s="3" t="s">
        <v>18</v>
      </c>
    </row>
    <row r="2" ht="12.75">
      <c r="G2" s="3" t="s">
        <v>19</v>
      </c>
    </row>
    <row r="3" spans="1:6" s="4" customFormat="1" ht="45" customHeight="1">
      <c r="A3" s="50" t="s">
        <v>32</v>
      </c>
      <c r="B3" s="51"/>
      <c r="C3" s="51"/>
      <c r="D3" s="51"/>
      <c r="E3" s="51"/>
      <c r="F3" s="51"/>
    </row>
    <row r="4" spans="1:6" ht="15.75">
      <c r="A4" s="5"/>
      <c r="B4" s="6"/>
      <c r="C4" s="36"/>
      <c r="D4" s="36"/>
      <c r="E4" s="6"/>
      <c r="F4" s="6"/>
    </row>
    <row r="5" spans="1:6" ht="13.5" thickBot="1">
      <c r="A5" s="7"/>
      <c r="B5" s="8"/>
      <c r="C5" s="37"/>
      <c r="D5" s="37" t="s">
        <v>17</v>
      </c>
      <c r="E5" s="8"/>
      <c r="F5" s="8"/>
    </row>
    <row r="6" spans="1:8" ht="25.5" customHeight="1">
      <c r="A6" s="58" t="s">
        <v>0</v>
      </c>
      <c r="B6" s="56" t="s">
        <v>30</v>
      </c>
      <c r="C6" s="56" t="s">
        <v>33</v>
      </c>
      <c r="D6" s="56" t="s">
        <v>34</v>
      </c>
      <c r="E6" s="54" t="s">
        <v>9</v>
      </c>
      <c r="F6" s="55"/>
      <c r="G6" s="52" t="s">
        <v>37</v>
      </c>
      <c r="H6" s="53"/>
    </row>
    <row r="7" spans="1:8" ht="33" customHeight="1">
      <c r="A7" s="59"/>
      <c r="B7" s="57"/>
      <c r="C7" s="57"/>
      <c r="D7" s="57"/>
      <c r="E7" s="9" t="s">
        <v>35</v>
      </c>
      <c r="F7" s="10" t="s">
        <v>36</v>
      </c>
      <c r="G7" s="11" t="s">
        <v>21</v>
      </c>
      <c r="H7" s="12" t="s">
        <v>20</v>
      </c>
    </row>
    <row r="8" spans="1:8" ht="13.5">
      <c r="A8" s="13" t="s">
        <v>2</v>
      </c>
      <c r="B8" s="38">
        <v>3860.6</v>
      </c>
      <c r="C8" s="38">
        <v>4419.4</v>
      </c>
      <c r="D8" s="38">
        <v>5568.4</v>
      </c>
      <c r="E8" s="14">
        <f>D8/C8*100</f>
        <v>125.99900438973617</v>
      </c>
      <c r="F8" s="15">
        <f aca="true" t="shared" si="0" ref="F8:F29">D8/B8*100</f>
        <v>144.23664715329224</v>
      </c>
      <c r="G8" s="16">
        <f aca="true" t="shared" si="1" ref="G8:G22">D8/$D$22*100</f>
        <v>49.745394772105975</v>
      </c>
      <c r="H8" s="16">
        <f aca="true" t="shared" si="2" ref="H8:H31">D8/$D$31*100</f>
        <v>15.378029886689074</v>
      </c>
    </row>
    <row r="9" spans="1:8" ht="13.5">
      <c r="A9" s="13" t="s">
        <v>24</v>
      </c>
      <c r="B9" s="38">
        <v>2138.2</v>
      </c>
      <c r="C9" s="38">
        <v>2963.1</v>
      </c>
      <c r="D9" s="38">
        <v>2930</v>
      </c>
      <c r="E9" s="14">
        <f>D9/C9*100</f>
        <v>98.88292666464177</v>
      </c>
      <c r="F9" s="15">
        <f t="shared" si="0"/>
        <v>137.03114769432233</v>
      </c>
      <c r="G9" s="16">
        <f t="shared" si="1"/>
        <v>26.17520413085815</v>
      </c>
      <c r="H9" s="16">
        <f t="shared" si="2"/>
        <v>8.091665032684253</v>
      </c>
    </row>
    <row r="10" spans="1:8" ht="13.5">
      <c r="A10" s="17" t="s">
        <v>6</v>
      </c>
      <c r="B10" s="38">
        <v>10.6</v>
      </c>
      <c r="C10" s="38">
        <v>31.1</v>
      </c>
      <c r="D10" s="38">
        <v>10.2</v>
      </c>
      <c r="E10" s="14">
        <f aca="true" t="shared" si="3" ref="E10:E29">D10/C10*100</f>
        <v>32.79742765273311</v>
      </c>
      <c r="F10" s="15">
        <f t="shared" si="0"/>
        <v>96.22641509433963</v>
      </c>
      <c r="G10" s="16">
        <f t="shared" si="1"/>
        <v>0.09112187103575192</v>
      </c>
      <c r="H10" s="16">
        <f t="shared" si="2"/>
        <v>0.028168936291255754</v>
      </c>
    </row>
    <row r="11" spans="1:8" ht="15" customHeight="1">
      <c r="A11" s="17" t="s">
        <v>3</v>
      </c>
      <c r="B11" s="38">
        <v>574.2</v>
      </c>
      <c r="C11" s="38">
        <v>307.8</v>
      </c>
      <c r="D11" s="38">
        <v>278.5</v>
      </c>
      <c r="E11" s="14">
        <f t="shared" si="3"/>
        <v>90.48083170890187</v>
      </c>
      <c r="F11" s="15">
        <f t="shared" si="0"/>
        <v>48.50226401950539</v>
      </c>
      <c r="G11" s="16">
        <f t="shared" si="1"/>
        <v>2.487984419946756</v>
      </c>
      <c r="H11" s="16">
        <f t="shared" si="2"/>
        <v>0.7691224271681105</v>
      </c>
    </row>
    <row r="12" spans="1:8" ht="15.75" customHeight="1">
      <c r="A12" s="17" t="s">
        <v>1</v>
      </c>
      <c r="B12" s="38">
        <v>2021.7</v>
      </c>
      <c r="C12" s="38">
        <v>1740.1</v>
      </c>
      <c r="D12" s="38">
        <v>1891.1</v>
      </c>
      <c r="E12" s="14">
        <f t="shared" si="3"/>
        <v>108.67766220332165</v>
      </c>
      <c r="F12" s="15">
        <f t="shared" si="0"/>
        <v>93.54009002324776</v>
      </c>
      <c r="G12" s="16">
        <f t="shared" si="1"/>
        <v>16.89417356036377</v>
      </c>
      <c r="H12" s="16">
        <f t="shared" si="2"/>
        <v>5.222576021607231</v>
      </c>
    </row>
    <row r="13" spans="1:8" ht="15.75" customHeight="1">
      <c r="A13" s="17" t="s">
        <v>10</v>
      </c>
      <c r="B13" s="38">
        <v>0.7</v>
      </c>
      <c r="C13" s="38">
        <v>3.8</v>
      </c>
      <c r="D13" s="38">
        <v>0.8</v>
      </c>
      <c r="E13" s="14">
        <f t="shared" si="3"/>
        <v>21.05263157894737</v>
      </c>
      <c r="F13" s="15">
        <f t="shared" si="0"/>
        <v>114.2857142857143</v>
      </c>
      <c r="G13" s="16">
        <f t="shared" si="1"/>
        <v>0.007146813414568779</v>
      </c>
      <c r="H13" s="16">
        <f t="shared" si="2"/>
        <v>0.002209328336569079</v>
      </c>
    </row>
    <row r="14" spans="1:8" ht="15.75" customHeight="1">
      <c r="A14" s="17" t="s">
        <v>26</v>
      </c>
      <c r="B14" s="38">
        <v>0</v>
      </c>
      <c r="C14" s="38">
        <v>0</v>
      </c>
      <c r="D14" s="38">
        <v>0</v>
      </c>
      <c r="E14" s="14" t="e">
        <f t="shared" si="3"/>
        <v>#DIV/0!</v>
      </c>
      <c r="F14" s="15" t="e">
        <f t="shared" si="0"/>
        <v>#DIV/0!</v>
      </c>
      <c r="G14" s="16">
        <f t="shared" si="1"/>
        <v>0</v>
      </c>
      <c r="H14" s="16">
        <f t="shared" si="2"/>
        <v>0</v>
      </c>
    </row>
    <row r="15" spans="1:8" ht="15.75" customHeight="1">
      <c r="A15" s="17" t="s">
        <v>13</v>
      </c>
      <c r="B15" s="38">
        <v>234.8</v>
      </c>
      <c r="C15" s="38">
        <v>180.5</v>
      </c>
      <c r="D15" s="38">
        <v>275.5</v>
      </c>
      <c r="E15" s="14">
        <f t="shared" si="3"/>
        <v>152.63157894736844</v>
      </c>
      <c r="F15" s="15">
        <f t="shared" si="0"/>
        <v>117.33390119250427</v>
      </c>
      <c r="G15" s="16">
        <f t="shared" si="1"/>
        <v>2.461183869642123</v>
      </c>
      <c r="H15" s="16">
        <f t="shared" si="2"/>
        <v>0.7608374459059766</v>
      </c>
    </row>
    <row r="16" spans="1:8" ht="15.75" customHeight="1">
      <c r="A16" s="17" t="s">
        <v>12</v>
      </c>
      <c r="B16" s="38">
        <v>203.2</v>
      </c>
      <c r="C16" s="38">
        <v>177.8</v>
      </c>
      <c r="D16" s="38">
        <v>222.2</v>
      </c>
      <c r="E16" s="14">
        <f t="shared" si="3"/>
        <v>124.97187851518558</v>
      </c>
      <c r="F16" s="15">
        <f t="shared" si="0"/>
        <v>109.35039370078741</v>
      </c>
      <c r="G16" s="16">
        <f t="shared" si="1"/>
        <v>1.9850274258964782</v>
      </c>
      <c r="H16" s="16">
        <f t="shared" si="2"/>
        <v>0.6136409454820616</v>
      </c>
    </row>
    <row r="17" spans="1:8" ht="24.75" customHeight="1">
      <c r="A17" s="18" t="s">
        <v>22</v>
      </c>
      <c r="B17" s="38">
        <v>42.8</v>
      </c>
      <c r="C17" s="38">
        <v>0</v>
      </c>
      <c r="D17" s="38">
        <v>6.1</v>
      </c>
      <c r="E17" s="14" t="e">
        <f t="shared" si="3"/>
        <v>#DIV/0!</v>
      </c>
      <c r="F17" s="15">
        <f t="shared" si="0"/>
        <v>14.252336448598129</v>
      </c>
      <c r="G17" s="16">
        <f t="shared" si="1"/>
        <v>0.05449445228608693</v>
      </c>
      <c r="H17" s="16">
        <f t="shared" si="2"/>
        <v>0.016846128566339227</v>
      </c>
    </row>
    <row r="18" spans="1:8" ht="15.75" customHeight="1" hidden="1">
      <c r="A18" s="19" t="s">
        <v>25</v>
      </c>
      <c r="B18" s="39">
        <v>0</v>
      </c>
      <c r="C18" s="39">
        <v>0</v>
      </c>
      <c r="D18" s="39">
        <v>0</v>
      </c>
      <c r="E18" s="14" t="e">
        <f>D18/C18*100</f>
        <v>#DIV/0!</v>
      </c>
      <c r="F18" s="15" t="e">
        <f>D18/B18*100</f>
        <v>#DIV/0!</v>
      </c>
      <c r="G18" s="16">
        <f t="shared" si="1"/>
        <v>0</v>
      </c>
      <c r="H18" s="16">
        <f t="shared" si="2"/>
        <v>0</v>
      </c>
    </row>
    <row r="19" spans="1:8" ht="15.75" customHeight="1" hidden="1">
      <c r="A19" s="19" t="s">
        <v>27</v>
      </c>
      <c r="B19" s="39">
        <v>0</v>
      </c>
      <c r="C19" s="39">
        <v>0</v>
      </c>
      <c r="D19" s="39">
        <v>0</v>
      </c>
      <c r="E19" s="14" t="e">
        <f>D19/C19*100</f>
        <v>#DIV/0!</v>
      </c>
      <c r="F19" s="15" t="e">
        <f>D19/B19*100</f>
        <v>#DIV/0!</v>
      </c>
      <c r="G19" s="16">
        <f t="shared" si="1"/>
        <v>0</v>
      </c>
      <c r="H19" s="16">
        <f t="shared" si="2"/>
        <v>0</v>
      </c>
    </row>
    <row r="20" spans="1:8" ht="15.75" customHeight="1" thickBot="1">
      <c r="A20" s="19" t="s">
        <v>29</v>
      </c>
      <c r="B20" s="39">
        <v>3.4</v>
      </c>
      <c r="C20" s="39">
        <v>0</v>
      </c>
      <c r="D20" s="39">
        <v>11</v>
      </c>
      <c r="E20" s="14" t="e">
        <f t="shared" si="3"/>
        <v>#DIV/0!</v>
      </c>
      <c r="F20" s="15">
        <f t="shared" si="0"/>
        <v>323.5294117647059</v>
      </c>
      <c r="G20" s="16">
        <f t="shared" si="1"/>
        <v>0.09826868445032072</v>
      </c>
      <c r="H20" s="16">
        <f t="shared" si="2"/>
        <v>0.030378264627824836</v>
      </c>
    </row>
    <row r="21" spans="1:8" ht="15.75" customHeight="1" hidden="1" thickBot="1">
      <c r="A21" s="20" t="s">
        <v>23</v>
      </c>
      <c r="B21" s="40">
        <v>0</v>
      </c>
      <c r="C21" s="40">
        <v>0</v>
      </c>
      <c r="D21" s="40">
        <v>0</v>
      </c>
      <c r="E21" s="14" t="e">
        <f t="shared" si="3"/>
        <v>#DIV/0!</v>
      </c>
      <c r="F21" s="15" t="e">
        <f t="shared" si="0"/>
        <v>#DIV/0!</v>
      </c>
      <c r="G21" s="16">
        <f t="shared" si="1"/>
        <v>0</v>
      </c>
      <c r="H21" s="16">
        <f t="shared" si="2"/>
        <v>0</v>
      </c>
    </row>
    <row r="22" spans="1:8" ht="14.25" thickBot="1">
      <c r="A22" s="21" t="s">
        <v>15</v>
      </c>
      <c r="B22" s="46">
        <f>SUM(B8:B21)</f>
        <v>9090.199999999999</v>
      </c>
      <c r="C22" s="41">
        <f>SUM(C8:C21)</f>
        <v>9823.599999999999</v>
      </c>
      <c r="D22" s="46">
        <f>SUM(D8:D21)</f>
        <v>11193.800000000001</v>
      </c>
      <c r="E22" s="22">
        <f t="shared" si="3"/>
        <v>113.9480434871127</v>
      </c>
      <c r="F22" s="23">
        <f t="shared" si="0"/>
        <v>123.14140502959235</v>
      </c>
      <c r="G22" s="24">
        <f t="shared" si="1"/>
        <v>100</v>
      </c>
      <c r="H22" s="25">
        <f t="shared" si="2"/>
        <v>30.9134744173587</v>
      </c>
    </row>
    <row r="23" spans="1:8" ht="13.5">
      <c r="A23" s="26" t="s">
        <v>7</v>
      </c>
      <c r="B23" s="42">
        <v>12870.1</v>
      </c>
      <c r="C23" s="42">
        <v>13581.8</v>
      </c>
      <c r="D23" s="42">
        <v>13581.8</v>
      </c>
      <c r="E23" s="27">
        <f t="shared" si="3"/>
        <v>100</v>
      </c>
      <c r="F23" s="28">
        <f t="shared" si="0"/>
        <v>105.52987156276951</v>
      </c>
      <c r="H23" s="16">
        <f t="shared" si="2"/>
        <v>37.50831950201739</v>
      </c>
    </row>
    <row r="24" spans="1:8" ht="14.25" customHeight="1">
      <c r="A24" s="19" t="s">
        <v>8</v>
      </c>
      <c r="B24" s="39">
        <v>9001.8</v>
      </c>
      <c r="C24" s="39">
        <v>8471.1</v>
      </c>
      <c r="D24" s="39">
        <v>8461.9</v>
      </c>
      <c r="E24" s="14">
        <f t="shared" si="3"/>
        <v>99.89139545041375</v>
      </c>
      <c r="F24" s="28">
        <f t="shared" si="0"/>
        <v>94.00231064898131</v>
      </c>
      <c r="H24" s="16">
        <f t="shared" si="2"/>
        <v>23.36889431401736</v>
      </c>
    </row>
    <row r="25" spans="1:8" ht="14.25" customHeight="1">
      <c r="A25" s="17" t="s">
        <v>5</v>
      </c>
      <c r="B25" s="38">
        <v>288.1</v>
      </c>
      <c r="C25" s="38">
        <v>156.5</v>
      </c>
      <c r="D25" s="38">
        <v>156.5</v>
      </c>
      <c r="E25" s="14">
        <f t="shared" si="3"/>
        <v>100</v>
      </c>
      <c r="F25" s="28">
        <f t="shared" si="0"/>
        <v>54.32141617493925</v>
      </c>
      <c r="H25" s="16">
        <f t="shared" si="2"/>
        <v>0.43219985584132603</v>
      </c>
    </row>
    <row r="26" spans="1:8" ht="15.75" customHeight="1">
      <c r="A26" s="19" t="s">
        <v>11</v>
      </c>
      <c r="B26" s="38">
        <v>2771.7</v>
      </c>
      <c r="C26" s="38">
        <v>2837.7</v>
      </c>
      <c r="D26" s="38">
        <v>2816.1</v>
      </c>
      <c r="E26" s="14">
        <f t="shared" si="3"/>
        <v>99.23882017126546</v>
      </c>
      <c r="F26" s="28">
        <f t="shared" si="0"/>
        <v>101.60190496807013</v>
      </c>
      <c r="H26" s="16">
        <f t="shared" si="2"/>
        <v>7.777111910765229</v>
      </c>
    </row>
    <row r="27" spans="1:8" ht="15.75" customHeight="1" hidden="1">
      <c r="A27" s="19" t="s">
        <v>28</v>
      </c>
      <c r="B27" s="38">
        <v>0</v>
      </c>
      <c r="C27" s="38">
        <v>0</v>
      </c>
      <c r="D27" s="38">
        <v>0</v>
      </c>
      <c r="E27" s="14" t="e">
        <f t="shared" si="3"/>
        <v>#DIV/0!</v>
      </c>
      <c r="F27" s="28" t="e">
        <f t="shared" si="0"/>
        <v>#DIV/0!</v>
      </c>
      <c r="H27" s="16">
        <f t="shared" si="2"/>
        <v>0</v>
      </c>
    </row>
    <row r="28" spans="1:8" ht="15.75" customHeight="1" thickBot="1">
      <c r="A28" s="19" t="s">
        <v>31</v>
      </c>
      <c r="B28" s="47">
        <v>27.7</v>
      </c>
      <c r="C28" s="47">
        <v>0</v>
      </c>
      <c r="D28" s="47">
        <v>0</v>
      </c>
      <c r="E28" s="48" t="e">
        <f>D28/C28*100</f>
        <v>#DIV/0!</v>
      </c>
      <c r="F28" s="28">
        <f>D28/B28*100</f>
        <v>0</v>
      </c>
      <c r="H28" s="16">
        <f t="shared" si="2"/>
        <v>0</v>
      </c>
    </row>
    <row r="29" spans="1:8" ht="15.75" customHeight="1" hidden="1" thickBot="1">
      <c r="A29" s="20" t="s">
        <v>14</v>
      </c>
      <c r="B29" s="40">
        <v>0</v>
      </c>
      <c r="C29" s="40">
        <v>0</v>
      </c>
      <c r="D29" s="40">
        <v>0</v>
      </c>
      <c r="E29" s="49" t="e">
        <f t="shared" si="3"/>
        <v>#DIV/0!</v>
      </c>
      <c r="F29" s="28" t="e">
        <f t="shared" si="0"/>
        <v>#DIV/0!</v>
      </c>
      <c r="H29" s="16">
        <f t="shared" si="2"/>
        <v>0</v>
      </c>
    </row>
    <row r="30" spans="1:8" ht="15.75" customHeight="1" thickBot="1">
      <c r="A30" s="21" t="s">
        <v>16</v>
      </c>
      <c r="B30" s="41">
        <f>SUM(B23:B29)</f>
        <v>24959.4</v>
      </c>
      <c r="C30" s="41">
        <f>SUM(C23:C29)</f>
        <v>25047.100000000002</v>
      </c>
      <c r="D30" s="41">
        <f>SUM(D23:D29)</f>
        <v>25016.299999999996</v>
      </c>
      <c r="E30" s="22">
        <f>D30/C30*100</f>
        <v>99.87703167232931</v>
      </c>
      <c r="F30" s="23">
        <f>D30/B30*100</f>
        <v>100.22797022364318</v>
      </c>
      <c r="G30" s="29"/>
      <c r="H30" s="25">
        <f t="shared" si="2"/>
        <v>69.0865255826413</v>
      </c>
    </row>
    <row r="31" spans="1:8" ht="14.25" thickBot="1">
      <c r="A31" s="21" t="s">
        <v>4</v>
      </c>
      <c r="B31" s="43">
        <f>B30+B22</f>
        <v>34049.6</v>
      </c>
      <c r="C31" s="43">
        <f>C30+C22</f>
        <v>34870.7</v>
      </c>
      <c r="D31" s="43">
        <f>D30+D22</f>
        <v>36210.1</v>
      </c>
      <c r="E31" s="22">
        <f>D31/C31*100</f>
        <v>103.84104706816899</v>
      </c>
      <c r="F31" s="23">
        <f>D31/B31*100</f>
        <v>106.3451553028523</v>
      </c>
      <c r="G31" s="29"/>
      <c r="H31" s="25">
        <f t="shared" si="2"/>
        <v>100</v>
      </c>
    </row>
    <row r="32" spans="1:7" ht="13.5">
      <c r="A32" s="30"/>
      <c r="B32" s="31"/>
      <c r="C32" s="44"/>
      <c r="D32" s="44"/>
      <c r="E32" s="31"/>
      <c r="F32" s="31"/>
      <c r="G32" s="32"/>
    </row>
    <row r="33" spans="1:7" ht="14.25" customHeight="1">
      <c r="A33" s="33"/>
      <c r="B33" s="34"/>
      <c r="C33" s="45"/>
      <c r="D33" s="45"/>
      <c r="E33" s="34"/>
      <c r="F33" s="34"/>
      <c r="G33" s="32"/>
    </row>
  </sheetData>
  <sheetProtection/>
  <mergeCells count="7">
    <mergeCell ref="A3:F3"/>
    <mergeCell ref="G6:H6"/>
    <mergeCell ref="E6:F6"/>
    <mergeCell ref="B6:B7"/>
    <mergeCell ref="A6:A7"/>
    <mergeCell ref="C6:C7"/>
    <mergeCell ref="D6:D7"/>
  </mergeCells>
  <printOptions/>
  <pageMargins left="0.3937007874015748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2021-02-08T11:33:10Z</cp:lastPrinted>
  <dcterms:created xsi:type="dcterms:W3CDTF">2006-03-15T08:27:04Z</dcterms:created>
  <dcterms:modified xsi:type="dcterms:W3CDTF">2022-02-08T13:20:40Z</dcterms:modified>
  <cp:category/>
  <cp:version/>
  <cp:contentType/>
  <cp:contentStatus/>
</cp:coreProperties>
</file>