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/>
  </bookViews>
  <sheets>
    <sheet name="Бюджет" sheetId="1" r:id="rId1"/>
  </sheets>
  <definedNames>
    <definedName name="_xlnm._FilterDatabase" localSheetId="0" hidden="1">Бюджет!$A$9:$O$37</definedName>
    <definedName name="APPT" localSheetId="0">Бюджет!$A$17</definedName>
    <definedName name="FIO" localSheetId="0">Бюджет!$J$17</definedName>
    <definedName name="LAST_CELL" localSheetId="0">Бюджет!#REF!</definedName>
    <definedName name="SIGN" localSheetId="0">Бюджет!$A$17:$J$18</definedName>
    <definedName name="_xlnm.Print_Area" localSheetId="0">Бюджет!$A$1:$J$37</definedName>
  </definedNames>
  <calcPr calcId="145621"/>
</workbook>
</file>

<file path=xl/calcChain.xml><?xml version="1.0" encoding="utf-8"?>
<calcChain xmlns="http://schemas.openxmlformats.org/spreadsheetml/2006/main">
  <c r="C37" i="1" l="1"/>
  <c r="H29" i="1" l="1"/>
  <c r="F29" i="1"/>
  <c r="G29" i="1"/>
  <c r="E37" i="1"/>
  <c r="J29" i="1" s="1"/>
  <c r="D37" i="1"/>
  <c r="I29" i="1"/>
  <c r="J11" i="1" l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30" i="1"/>
  <c r="J31" i="1"/>
  <c r="J32" i="1"/>
  <c r="J33" i="1"/>
  <c r="J34" i="1"/>
  <c r="J35" i="1"/>
  <c r="J36" i="1"/>
  <c r="J37" i="1"/>
  <c r="J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30" i="1"/>
  <c r="I31" i="1"/>
  <c r="I32" i="1"/>
  <c r="I33" i="1"/>
  <c r="I34" i="1"/>
  <c r="I35" i="1"/>
  <c r="I36" i="1"/>
  <c r="I37" i="1"/>
  <c r="I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30" i="1"/>
  <c r="H31" i="1"/>
  <c r="H32" i="1"/>
  <c r="H33" i="1"/>
  <c r="H34" i="1"/>
  <c r="H35" i="1"/>
  <c r="H36" i="1"/>
  <c r="H37" i="1"/>
  <c r="H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30" i="1"/>
  <c r="G31" i="1"/>
  <c r="G32" i="1"/>
  <c r="G33" i="1"/>
  <c r="G34" i="1"/>
  <c r="G35" i="1"/>
  <c r="G36" i="1"/>
  <c r="G37" i="1"/>
  <c r="G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30" i="1"/>
  <c r="F31" i="1"/>
  <c r="F32" i="1"/>
  <c r="F33" i="1"/>
  <c r="F34" i="1"/>
  <c r="F35" i="1"/>
  <c r="F36" i="1"/>
  <c r="F37" i="1"/>
  <c r="F10" i="1"/>
</calcChain>
</file>

<file path=xl/sharedStrings.xml><?xml version="1.0" encoding="utf-8"?>
<sst xmlns="http://schemas.openxmlformats.org/spreadsheetml/2006/main" count="70" uniqueCount="70">
  <si>
    <t>КФСР</t>
  </si>
  <si>
    <t>Наименование КФСР</t>
  </si>
  <si>
    <t>0100</t>
  </si>
  <si>
    <t>ОБЩЕГОСУДАРСТВЕННЫЕ ВОПРОСЫ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</si>
  <si>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</si>
  <si>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</si>
  <si>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</si>
  <si>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</si>
  <si>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</si>
  <si>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</si>
  <si>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0111</t>
  </si>
  <si>
    <t>Резервные фонды</t>
  </si>
  <si>
    <t>0113</t>
  </si>
  <si>
    <t>Другие общегосударственные вопросы</t>
  </si>
  <si>
    <t>0200</t>
  </si>
  <si>
    <t>НАЦИОНАЛЬНАЯ ОБОРОНА</t>
  </si>
  <si>
    <t>0203</t>
  </si>
  <si>
    <t>Мобилизационная и вневойсковая подготовка</t>
  </si>
  <si>
    <t>0300</t>
  </si>
  <si>
    <t>НАЦИОНАЛЬНАЯ БЕЗОПАСНОСТЬ И ПРАВООХРАНИТЕЛЬНАЯ ДЕЯТЕЛЬНОСТЬ</t>
  </si>
  <si>
    <t>0310</t>
  </si>
  <si>
    <t>Обеспечение пожарной безопасности</t>
  </si>
  <si>
    <t>0314</t>
  </si>
  <si>
    <t>Другие вопросы в области национальной безопасности и правоохранительной деятельности</t>
  </si>
  <si>
    <t>0400</t>
  </si>
  <si>
    <t>НАЦИОНАЛЬНАЯ ЭКОНОМИКА</t>
  </si>
  <si>
    <t>0409</t>
  </si>
  <si>
    <t>Дорожное хозяйство (дорожные фонды)</t>
  </si>
  <si>
    <t>0412</t>
  </si>
  <si>
    <t>Другие вопросы в области национальной экономики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</si>
  <si>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</si>
  <si>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</si>
  <si>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</si>
  <si>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</si>
  <si>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</si>
  <si>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</si>
  <si>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</si>
  <si>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</si>
  <si>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0700</t>
  </si>
  <si>
    <t>ОБРАЗОВАНИЕ</t>
  </si>
  <si>
    <t>0707</t>
  </si>
  <si>
    <t>Молодежная политика</t>
  </si>
  <si>
    <t>0800</t>
  </si>
  <si>
    <t>КУЛЬТУРА, КИНЕМАТОГРАФИЯ</t>
  </si>
  <si>
    <t>0801</t>
  </si>
  <si>
    <t>Культура</t>
  </si>
  <si>
    <t>1000</t>
  </si>
  <si>
    <t>СОЦИАЛЬНАЯ ПОЛИТИКА</t>
  </si>
  <si>
    <t>1001</t>
  </si>
  <si>
    <t>Пенсионное обеспечение</t>
  </si>
  <si>
    <t>1100</t>
  </si>
  <si>
    <t>ФИЗИЧЕСКАЯ КУЛЬТУРА И СПОРТ</t>
  </si>
  <si>
    <t>1102</t>
  </si>
  <si>
    <t>Массовый спорт</t>
  </si>
  <si>
    <t>Итого</t>
  </si>
  <si>
    <t>Приложение 2</t>
  </si>
  <si>
    <t>к пояснительной записке</t>
  </si>
  <si>
    <t xml:space="preserve">Исполнение бюджета МО Старопольское сельское поселение </t>
  </si>
  <si>
    <t>тыс. руб.</t>
  </si>
  <si>
    <t>Исполнение 2020 год</t>
  </si>
  <si>
    <t>Структура расходов 2020 г., %</t>
  </si>
  <si>
    <t>по функциональной классификации расходов за 2021 год</t>
  </si>
  <si>
    <t>Бюджетные ассигнования на 2021 год</t>
  </si>
  <si>
    <t>Исполнение 2021 год</t>
  </si>
  <si>
    <t>Остаток ассигнований 2021 год</t>
  </si>
  <si>
    <t>Исполнение к плану 2021 года,%</t>
  </si>
  <si>
    <t>Исполнение к факту 2020 года,%</t>
  </si>
  <si>
    <t>Структура расходов 2021 г., %</t>
  </si>
  <si>
    <t>0705</t>
  </si>
  <si>
    <t>Профессиональная подготовка, переподготовка и повышение квалификации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</si>
</sst>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3" x14ac:knownFonts="1">
    <font>
      <sz val="10"/>
      <name val="Arial"/>
    </font>
    <font>
      <sz val="8.5"/>
      <name val="MS Sans Serif"/>
      <family val="2"/>
      <charset val="204"/>
    </font>
    <font>
      <sz val="8"/>
      <name val="Arial Cyr"/>
    </font>
    <font>
      <b/>
      <sz val="8"/>
      <name val="Arial Cyr"/>
    </font>
    <font>
      <sz val="10"/>
      <name val="Arial"/>
      <family val="2"/>
      <charset val="204"/>
    </font>
    <font>
      <sz val="9"/>
      <name val="Arial"/>
      <family val="2"/>
      <charset val="204"/>
    </font>
    <font>
      <sz val="8"/>
      <name val="Arial Cyr"/>
      <family val="2"/>
      <charset val="204"/>
    </font>
    <font>
      <sz val="8.5"/>
      <name val="MS Sans Serif"/>
      <family val="2"/>
      <charset val="204"/>
    </font>
    <font>
      <b/>
      <sz val="12"/>
      <name val="Times New Roman"/>
      <family val="1"/>
      <charset val="204"/>
    </font>
    <font>
      <b/>
      <sz val="8.5"/>
      <color theme="1"/>
      <name val="MS Sans Serif"/>
      <family val="2"/>
      <charset val="204"/>
    </font>
    <font>
      <sz val="10"/>
      <color rgb="FFFF0000"/>
      <name val="Arial"/>
      <family val="2"/>
      <charset val="204"/>
    </font>
    <font>
      <b/>
      <sz val="8"/>
      <color theme="0" tint="-0.249977111117893"/>
      <name val="Arial Cyr"/>
    </font>
    <font>
      <sz val="8"/>
      <color theme="0" tint="-0.249977111117893"/>
      <name val="Arial Cy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</borders>
  <cellStyleXfs count="1">
    <xf numFmtId="0" fontId="0" fillId="0" borderId="0"/>
  </cellStyleXfs>
  <cellXfs count="31">
    <xf numFmtId="0" fontId="0" fillId="0" borderId="0" xfId="0"/>
    <xf numFmtId="49" fontId="3" fillId="0" borderId="2" xfId="0" applyNumberFormat="1" applyFont="1" applyBorder="1" applyAlignment="1" applyProtection="1">
      <alignment horizontal="center" vertical="center" wrapText="1"/>
    </xf>
    <xf numFmtId="49" fontId="3" fillId="0" borderId="3" xfId="0" applyNumberFormat="1" applyFont="1" applyBorder="1" applyAlignment="1" applyProtection="1">
      <alignment horizontal="left" vertical="center" wrapText="1"/>
    </xf>
    <xf numFmtId="49" fontId="2" fillId="0" borderId="4" xfId="0" applyNumberFormat="1" applyFont="1" applyBorder="1" applyAlignment="1" applyProtection="1">
      <alignment horizontal="center" vertical="center" wrapText="1"/>
    </xf>
    <xf numFmtId="49" fontId="2" fillId="0" borderId="4" xfId="0" applyNumberFormat="1" applyFont="1" applyBorder="1" applyAlignment="1" applyProtection="1">
      <alignment horizontal="left" vertical="center" wrapText="1"/>
    </xf>
    <xf numFmtId="49" fontId="3" fillId="0" borderId="2" xfId="0" applyNumberFormat="1" applyFont="1" applyBorder="1" applyAlignment="1" applyProtection="1">
      <alignment horizontal="center"/>
    </xf>
    <xf numFmtId="49" fontId="3" fillId="0" borderId="3" xfId="0" applyNumberFormat="1" applyFont="1" applyBorder="1" applyAlignment="1" applyProtection="1">
      <alignment horizontal="left"/>
    </xf>
    <xf numFmtId="0" fontId="4" fillId="0" borderId="0" xfId="0" applyFont="1"/>
    <xf numFmtId="0" fontId="6" fillId="0" borderId="0" xfId="0" applyFont="1" applyBorder="1"/>
    <xf numFmtId="0" fontId="7" fillId="0" borderId="0" xfId="0" applyFont="1" applyBorder="1"/>
    <xf numFmtId="0" fontId="4" fillId="0" borderId="0" xfId="0" applyFont="1" applyBorder="1"/>
    <xf numFmtId="0" fontId="7" fillId="0" borderId="0" xfId="0" applyFont="1"/>
    <xf numFmtId="49" fontId="9" fillId="0" borderId="1" xfId="0" applyNumberFormat="1" applyFont="1" applyBorder="1" applyAlignment="1">
      <alignment horizontal="center" vertical="center" wrapText="1"/>
    </xf>
    <xf numFmtId="0" fontId="10" fillId="0" borderId="0" xfId="0" applyFont="1"/>
    <xf numFmtId="164" fontId="4" fillId="0" borderId="0" xfId="0" applyNumberFormat="1" applyFont="1"/>
    <xf numFmtId="164" fontId="7" fillId="0" borderId="0" xfId="0" applyNumberFormat="1" applyFont="1" applyBorder="1"/>
    <xf numFmtId="164" fontId="7" fillId="0" borderId="0" xfId="0" applyNumberFormat="1" applyFont="1"/>
    <xf numFmtId="164" fontId="7" fillId="0" borderId="0" xfId="0" applyNumberFormat="1" applyFont="1" applyAlignment="1">
      <alignment horizontal="right"/>
    </xf>
    <xf numFmtId="164" fontId="9" fillId="0" borderId="1" xfId="0" applyNumberFormat="1" applyFont="1" applyBorder="1" applyAlignment="1">
      <alignment horizontal="center" vertical="center" wrapText="1"/>
    </xf>
    <xf numFmtId="164" fontId="3" fillId="0" borderId="3" xfId="0" applyNumberFormat="1" applyFont="1" applyBorder="1" applyAlignment="1" applyProtection="1">
      <alignment horizontal="right" vertical="center" wrapText="1"/>
    </xf>
    <xf numFmtId="164" fontId="2" fillId="0" borderId="4" xfId="0" applyNumberFormat="1" applyFont="1" applyBorder="1" applyAlignment="1" applyProtection="1">
      <alignment horizontal="right" vertical="center" wrapText="1"/>
    </xf>
    <xf numFmtId="164" fontId="3" fillId="0" borderId="3" xfId="0" applyNumberFormat="1" applyFont="1" applyBorder="1" applyAlignment="1" applyProtection="1">
      <alignment horizontal="right"/>
    </xf>
    <xf numFmtId="164" fontId="0" fillId="0" borderId="0" xfId="0" applyNumberFormat="1"/>
    <xf numFmtId="0" fontId="1" fillId="0" borderId="5" xfId="0" applyFont="1" applyBorder="1" applyAlignment="1" applyProtection="1">
      <alignment vertical="top" wrapText="1"/>
    </xf>
    <xf numFmtId="0" fontId="0" fillId="0" borderId="5" xfId="0" applyFont="1" applyBorder="1" applyAlignment="1" applyProtection="1">
      <alignment vertical="top" wrapText="1"/>
    </xf>
    <xf numFmtId="164" fontId="2" fillId="0" borderId="6" xfId="0" applyNumberFormat="1" applyFont="1" applyBorder="1" applyAlignment="1" applyProtection="1">
      <alignment horizontal="right" vertical="center" wrapText="1"/>
    </xf>
    <xf numFmtId="164" fontId="11" fillId="0" borderId="3" xfId="0" applyNumberFormat="1" applyFont="1" applyBorder="1" applyAlignment="1" applyProtection="1">
      <alignment horizontal="right" vertical="center" wrapText="1"/>
    </xf>
    <xf numFmtId="164" fontId="12" fillId="0" borderId="4" xfId="0" applyNumberFormat="1" applyFont="1" applyBorder="1" applyAlignment="1" applyProtection="1">
      <alignment horizontal="right" vertical="center" wrapText="1"/>
    </xf>
    <xf numFmtId="164" fontId="5" fillId="0" borderId="0" xfId="0" applyNumberFormat="1" applyFont="1" applyAlignment="1">
      <alignment horizontal="right"/>
    </xf>
    <xf numFmtId="0" fontId="8" fillId="0" borderId="0" xfId="0" applyFont="1" applyAlignment="1">
      <alignment horizontal="center"/>
    </xf>
    <xf numFmtId="0" fontId="7" fillId="0" borderId="0" xfId="0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J37"/>
  <sheetViews>
    <sheetView showGridLines="0" tabSelected="1" view="pageBreakPreview" zoomScaleNormal="100" zoomScaleSheetLayoutView="100" workbookViewId="0">
      <selection activeCell="G24" sqref="G24"/>
    </sheetView>
  </sheetViews>
  <sheetFormatPr defaultRowHeight="12.75" customHeight="1" outlineLevelRow="1" x14ac:dyDescent="0.2"/>
  <cols>
    <col min="1" max="1" width="6.140625" customWidth="1"/>
    <col min="2" max="2" width="66.140625" customWidth="1"/>
    <col min="3" max="3" width="11.42578125" style="22" customWidth="1"/>
    <col min="4" max="4" width="13" style="22" customWidth="1"/>
    <col min="5" max="5" width="12.42578125" style="22" customWidth="1"/>
    <col min="6" max="6" width="12.28515625" style="22" customWidth="1"/>
    <col min="7" max="7" width="14" style="22" customWidth="1"/>
    <col min="8" max="8" width="13.42578125" style="22" customWidth="1"/>
    <col min="9" max="9" width="12.7109375" style="22" customWidth="1"/>
    <col min="10" max="10" width="12.140625" style="22" customWidth="1"/>
  </cols>
  <sheetData>
    <row r="1" spans="1:10" s="7" customFormat="1" x14ac:dyDescent="0.2">
      <c r="C1" s="14"/>
      <c r="D1" s="14"/>
      <c r="E1" s="14"/>
      <c r="F1" s="14"/>
      <c r="G1" s="28" t="s">
        <v>55</v>
      </c>
      <c r="H1" s="28"/>
      <c r="I1" s="28"/>
      <c r="J1" s="28"/>
    </row>
    <row r="2" spans="1:10" s="7" customFormat="1" x14ac:dyDescent="0.2">
      <c r="C2" s="14"/>
      <c r="D2" s="14"/>
      <c r="E2" s="14"/>
      <c r="F2" s="14"/>
      <c r="G2" s="28" t="s">
        <v>56</v>
      </c>
      <c r="H2" s="28"/>
      <c r="I2" s="28"/>
      <c r="J2" s="28"/>
    </row>
    <row r="3" spans="1:10" s="10" customFormat="1" x14ac:dyDescent="0.2">
      <c r="A3" s="8"/>
      <c r="B3" s="9"/>
      <c r="C3" s="15"/>
      <c r="D3" s="15"/>
      <c r="E3" s="15"/>
      <c r="F3" s="15"/>
      <c r="G3" s="15"/>
      <c r="H3" s="15"/>
      <c r="I3" s="15"/>
      <c r="J3" s="15"/>
    </row>
    <row r="4" spans="1:10" s="10" customFormat="1" ht="15.75" x14ac:dyDescent="0.25">
      <c r="A4" s="29" t="s">
        <v>57</v>
      </c>
      <c r="B4" s="29"/>
      <c r="C4" s="29"/>
      <c r="D4" s="29"/>
      <c r="E4" s="29"/>
      <c r="F4" s="29"/>
      <c r="G4" s="29"/>
      <c r="H4" s="29"/>
      <c r="I4" s="29"/>
      <c r="J4" s="29"/>
    </row>
    <row r="5" spans="1:10" s="10" customFormat="1" ht="15.75" x14ac:dyDescent="0.25">
      <c r="A5" s="29" t="s">
        <v>61</v>
      </c>
      <c r="B5" s="29"/>
      <c r="C5" s="29"/>
      <c r="D5" s="29"/>
      <c r="E5" s="29"/>
      <c r="F5" s="29"/>
      <c r="G5" s="29"/>
      <c r="H5" s="29"/>
      <c r="I5" s="29"/>
      <c r="J5" s="29"/>
    </row>
    <row r="6" spans="1:10" s="10" customFormat="1" ht="10.15" customHeight="1" x14ac:dyDescent="0.2">
      <c r="A6" s="30"/>
      <c r="B6" s="30"/>
      <c r="C6" s="30"/>
      <c r="D6" s="30"/>
      <c r="E6" s="30"/>
      <c r="F6" s="30"/>
      <c r="G6" s="30"/>
      <c r="H6" s="30"/>
      <c r="I6" s="30"/>
      <c r="J6" s="30"/>
    </row>
    <row r="7" spans="1:10" s="7" customFormat="1" x14ac:dyDescent="0.2">
      <c r="B7" s="11"/>
      <c r="C7" s="16"/>
      <c r="D7" s="16"/>
      <c r="E7" s="16"/>
      <c r="F7" s="16"/>
      <c r="G7" s="16"/>
      <c r="H7" s="16"/>
      <c r="I7" s="16"/>
      <c r="J7" s="17"/>
    </row>
    <row r="8" spans="1:10" x14ac:dyDescent="0.2">
      <c r="A8" s="23"/>
      <c r="B8" s="24"/>
      <c r="C8" s="24"/>
      <c r="D8" s="24"/>
      <c r="E8" s="24"/>
      <c r="F8" s="24"/>
      <c r="G8" s="24"/>
      <c r="H8" s="24"/>
      <c r="I8" s="24"/>
      <c r="J8" s="17" t="s">
        <v>58</v>
      </c>
    </row>
    <row r="9" spans="1:10" s="13" customFormat="1" ht="31.5" x14ac:dyDescent="0.2">
      <c r="A9" s="12" t="s">
        <v>0</v>
      </c>
      <c r="B9" s="12" t="s">
        <v>1</v>
      </c>
      <c r="C9" s="18" t="s">
        <v>59</v>
      </c>
      <c r="D9" s="18" t="s">
        <v>62</v>
      </c>
      <c r="E9" s="18" t="s">
        <v>63</v>
      </c>
      <c r="F9" s="18" t="s">
        <v>64</v>
      </c>
      <c r="G9" s="18" t="s">
        <v>65</v>
      </c>
      <c r="H9" s="18" t="s">
        <v>66</v>
      </c>
      <c r="I9" s="18" t="s">
        <v>60</v>
      </c>
      <c r="J9" s="18" t="s">
        <v>67</v>
      </c>
    </row>
    <row r="10" spans="1:10" x14ac:dyDescent="0.2">
      <c r="A10" s="1" t="s">
        <v>2</v>
      </c>
      <c r="B10" s="2" t="s">
        <v>3</v>
      </c>
      <c r="C10" s="19">
        <v>8012.3909999999996</v>
      </c>
      <c r="D10" s="19">
        <v>8279.4637999999995</v>
      </c>
      <c r="E10" s="19">
        <v>8163.3245999999999</v>
      </c>
      <c r="F10" s="19">
        <f>D10-E10</f>
        <v>116.13919999999962</v>
      </c>
      <c r="G10" s="19">
        <f>E10/D10*100</f>
        <v>98.597261817848647</v>
      </c>
      <c r="H10" s="19">
        <f>E10/C10*100</f>
        <v>101.88375230315145</v>
      </c>
      <c r="I10" s="19">
        <f t="shared" ref="I10:I37" si="0">C10/$C$37*100</f>
        <v>23.250823634452207</v>
      </c>
      <c r="J10" s="19">
        <f t="shared" ref="J10:J37" si="1">E10/$E$37*100</f>
        <v>24.55393407277289</v>
      </c>
    </row>
    <row r="11" spans="1:10" ht="22.5" outlineLevel="1" x14ac:dyDescent="0.2">
      <c r="A11" s="3" t="s">
        <v>4</v>
      </c>
      <c r="B11" s="4" t="s">
        <v>5</v>
      </c>
      <c r="C11" s="20">
        <v>122.498</v>
      </c>
      <c r="D11" s="20">
        <v>122.8</v>
      </c>
      <c r="E11" s="20">
        <v>122.7294</v>
      </c>
      <c r="F11" s="20">
        <f t="shared" ref="F11:F37" si="2">D11-E11</f>
        <v>7.0599999999998886E-2</v>
      </c>
      <c r="G11" s="20">
        <f t="shared" ref="G11:G37" si="3">E11/D11*100</f>
        <v>99.94250814332247</v>
      </c>
      <c r="H11" s="20">
        <f t="shared" ref="H11:H37" si="4">E11/C11*100</f>
        <v>100.18890104328233</v>
      </c>
      <c r="I11" s="20">
        <f t="shared" si="0"/>
        <v>0.3554718427462073</v>
      </c>
      <c r="J11" s="20">
        <f t="shared" si="1"/>
        <v>0.36914979423836375</v>
      </c>
    </row>
    <row r="12" spans="1:10" ht="33.75" outlineLevel="1" x14ac:dyDescent="0.2">
      <c r="A12" s="3" t="s">
        <v>6</v>
      </c>
      <c r="B12" s="4" t="s">
        <v>7</v>
      </c>
      <c r="C12" s="20">
        <v>7318.759</v>
      </c>
      <c r="D12" s="20">
        <v>7476.1041999999998</v>
      </c>
      <c r="E12" s="20">
        <v>7408.1459999999997</v>
      </c>
      <c r="F12" s="20">
        <f t="shared" si="2"/>
        <v>67.958200000000033</v>
      </c>
      <c r="G12" s="20">
        <f t="shared" si="3"/>
        <v>99.090994478113345</v>
      </c>
      <c r="H12" s="20">
        <f t="shared" si="4"/>
        <v>101.22134094045178</v>
      </c>
      <c r="I12" s="20">
        <f t="shared" si="0"/>
        <v>21.238001831420835</v>
      </c>
      <c r="J12" s="20">
        <f t="shared" si="1"/>
        <v>22.282481390667254</v>
      </c>
    </row>
    <row r="13" spans="1:10" ht="22.5" outlineLevel="1" x14ac:dyDescent="0.2">
      <c r="A13" s="3" t="s">
        <v>8</v>
      </c>
      <c r="B13" s="4" t="s">
        <v>9</v>
      </c>
      <c r="C13" s="20">
        <v>377.53699999999998</v>
      </c>
      <c r="D13" s="20">
        <v>392</v>
      </c>
      <c r="E13" s="20">
        <v>392</v>
      </c>
      <c r="F13" s="20">
        <f t="shared" si="2"/>
        <v>0</v>
      </c>
      <c r="G13" s="20">
        <f t="shared" si="3"/>
        <v>100</v>
      </c>
      <c r="H13" s="20">
        <f t="shared" si="4"/>
        <v>103.83088280089106</v>
      </c>
      <c r="I13" s="20">
        <f t="shared" si="0"/>
        <v>1.0955588915319014</v>
      </c>
      <c r="J13" s="20">
        <f t="shared" si="1"/>
        <v>1.1790713499898036</v>
      </c>
    </row>
    <row r="14" spans="1:10" outlineLevel="1" x14ac:dyDescent="0.2">
      <c r="A14" s="3" t="s">
        <v>10</v>
      </c>
      <c r="B14" s="4" t="s">
        <v>11</v>
      </c>
      <c r="C14" s="20">
        <v>0</v>
      </c>
      <c r="D14" s="20">
        <v>10.1015</v>
      </c>
      <c r="E14" s="20">
        <v>0</v>
      </c>
      <c r="F14" s="20">
        <f t="shared" si="2"/>
        <v>10.1015</v>
      </c>
      <c r="G14" s="20">
        <f t="shared" si="3"/>
        <v>0</v>
      </c>
      <c r="H14" s="27" t="e">
        <f t="shared" si="4"/>
        <v>#DIV/0!</v>
      </c>
      <c r="I14" s="20">
        <f t="shared" si="0"/>
        <v>0</v>
      </c>
      <c r="J14" s="20">
        <f t="shared" si="1"/>
        <v>0</v>
      </c>
    </row>
    <row r="15" spans="1:10" outlineLevel="1" x14ac:dyDescent="0.2">
      <c r="A15" s="3" t="s">
        <v>12</v>
      </c>
      <c r="B15" s="4" t="s">
        <v>13</v>
      </c>
      <c r="C15" s="20">
        <v>193.59800000000001</v>
      </c>
      <c r="D15" s="20">
        <v>278.4581</v>
      </c>
      <c r="E15" s="20">
        <v>240.44919999999999</v>
      </c>
      <c r="F15" s="20">
        <f t="shared" si="2"/>
        <v>38.008900000000011</v>
      </c>
      <c r="G15" s="20">
        <f t="shared" si="3"/>
        <v>86.350226479315921</v>
      </c>
      <c r="H15" s="20">
        <f t="shared" si="4"/>
        <v>124.20025000258266</v>
      </c>
      <c r="I15" s="20">
        <f t="shared" si="0"/>
        <v>0.56179397061160385</v>
      </c>
      <c r="J15" s="20">
        <f t="shared" si="1"/>
        <v>0.72323153787747008</v>
      </c>
    </row>
    <row r="16" spans="1:10" outlineLevel="1" x14ac:dyDescent="0.2">
      <c r="A16" s="1" t="s">
        <v>14</v>
      </c>
      <c r="B16" s="2" t="s">
        <v>15</v>
      </c>
      <c r="C16" s="19">
        <v>284.60000000000002</v>
      </c>
      <c r="D16" s="19">
        <v>153</v>
      </c>
      <c r="E16" s="19">
        <v>153</v>
      </c>
      <c r="F16" s="19">
        <f t="shared" si="2"/>
        <v>0</v>
      </c>
      <c r="G16" s="19">
        <f t="shared" si="3"/>
        <v>100</v>
      </c>
      <c r="H16" s="19">
        <f t="shared" si="4"/>
        <v>53.759662684469426</v>
      </c>
      <c r="I16" s="19">
        <f t="shared" si="0"/>
        <v>0.82586888312928053</v>
      </c>
      <c r="J16" s="19">
        <f t="shared" si="1"/>
        <v>0.46019876670520393</v>
      </c>
    </row>
    <row r="17" spans="1:10" x14ac:dyDescent="0.2">
      <c r="A17" s="3" t="s">
        <v>16</v>
      </c>
      <c r="B17" s="4" t="s">
        <v>17</v>
      </c>
      <c r="C17" s="20">
        <v>284.60000000000002</v>
      </c>
      <c r="D17" s="20">
        <v>153</v>
      </c>
      <c r="E17" s="20">
        <v>153</v>
      </c>
      <c r="F17" s="20">
        <f t="shared" si="2"/>
        <v>0</v>
      </c>
      <c r="G17" s="20">
        <f t="shared" si="3"/>
        <v>100</v>
      </c>
      <c r="H17" s="20">
        <f t="shared" si="4"/>
        <v>53.759662684469426</v>
      </c>
      <c r="I17" s="20">
        <f t="shared" si="0"/>
        <v>0.82586888312928053</v>
      </c>
      <c r="J17" s="20">
        <f t="shared" si="1"/>
        <v>0.46019876670520393</v>
      </c>
    </row>
    <row r="18" spans="1:10" outlineLevel="1" x14ac:dyDescent="0.2">
      <c r="A18" s="1" t="s">
        <v>18</v>
      </c>
      <c r="B18" s="2" t="s">
        <v>19</v>
      </c>
      <c r="C18" s="19">
        <v>227.79</v>
      </c>
      <c r="D18" s="19">
        <v>33.200000000000003</v>
      </c>
      <c r="E18" s="19">
        <v>2.2000000000000002</v>
      </c>
      <c r="F18" s="19">
        <f t="shared" si="2"/>
        <v>31.000000000000004</v>
      </c>
      <c r="G18" s="19">
        <f t="shared" si="3"/>
        <v>6.6265060240963862</v>
      </c>
      <c r="H18" s="19">
        <f t="shared" si="4"/>
        <v>0.9658018350234866</v>
      </c>
      <c r="I18" s="19">
        <f t="shared" si="0"/>
        <v>0.66101431092065632</v>
      </c>
      <c r="J18" s="19">
        <f t="shared" si="1"/>
        <v>6.6172371683101226E-3</v>
      </c>
    </row>
    <row r="19" spans="1:10" x14ac:dyDescent="0.2">
      <c r="A19" s="3" t="s">
        <v>20</v>
      </c>
      <c r="B19" s="4" t="s">
        <v>21</v>
      </c>
      <c r="C19" s="20">
        <v>225.59</v>
      </c>
      <c r="D19" s="20">
        <v>31</v>
      </c>
      <c r="E19" s="20">
        <v>0</v>
      </c>
      <c r="F19" s="20">
        <f t="shared" si="2"/>
        <v>31</v>
      </c>
      <c r="G19" s="20">
        <f t="shared" si="3"/>
        <v>0</v>
      </c>
      <c r="H19" s="20">
        <f t="shared" si="4"/>
        <v>0</v>
      </c>
      <c r="I19" s="20">
        <f t="shared" si="0"/>
        <v>0.65463022257601677</v>
      </c>
      <c r="J19" s="20">
        <f t="shared" si="1"/>
        <v>0</v>
      </c>
    </row>
    <row r="20" spans="1:10" ht="22.5" outlineLevel="1" x14ac:dyDescent="0.2">
      <c r="A20" s="3" t="s">
        <v>22</v>
      </c>
      <c r="B20" s="4" t="s">
        <v>23</v>
      </c>
      <c r="C20" s="20">
        <v>2.2000000000000002</v>
      </c>
      <c r="D20" s="20">
        <v>2.2000000000000002</v>
      </c>
      <c r="E20" s="20">
        <v>2.2000000000000002</v>
      </c>
      <c r="F20" s="20">
        <f t="shared" si="2"/>
        <v>0</v>
      </c>
      <c r="G20" s="20">
        <f t="shared" si="3"/>
        <v>100</v>
      </c>
      <c r="H20" s="20">
        <f t="shared" si="4"/>
        <v>100</v>
      </c>
      <c r="I20" s="20">
        <f t="shared" si="0"/>
        <v>6.3840883446395543E-3</v>
      </c>
      <c r="J20" s="20">
        <f t="shared" si="1"/>
        <v>6.6172371683101226E-3</v>
      </c>
    </row>
    <row r="21" spans="1:10" outlineLevel="1" x14ac:dyDescent="0.2">
      <c r="A21" s="1" t="s">
        <v>24</v>
      </c>
      <c r="B21" s="2" t="s">
        <v>25</v>
      </c>
      <c r="C21" s="19">
        <v>6824.5550000000003</v>
      </c>
      <c r="D21" s="19">
        <v>7900.1922000000004</v>
      </c>
      <c r="E21" s="19">
        <v>7301.7361000000001</v>
      </c>
      <c r="F21" s="19">
        <f t="shared" si="2"/>
        <v>598.45610000000033</v>
      </c>
      <c r="G21" s="19">
        <f t="shared" si="3"/>
        <v>92.424790627245741</v>
      </c>
      <c r="H21" s="19">
        <f t="shared" si="4"/>
        <v>106.99212036535715</v>
      </c>
      <c r="I21" s="19">
        <f t="shared" si="0"/>
        <v>19.80389183311436</v>
      </c>
      <c r="J21" s="19">
        <f t="shared" si="1"/>
        <v>21.962417960959908</v>
      </c>
    </row>
    <row r="22" spans="1:10" outlineLevel="1" x14ac:dyDescent="0.2">
      <c r="A22" s="3" t="s">
        <v>26</v>
      </c>
      <c r="B22" s="4" t="s">
        <v>27</v>
      </c>
      <c r="C22" s="20">
        <v>6824.5550000000003</v>
      </c>
      <c r="D22" s="20">
        <v>7765.0560999999998</v>
      </c>
      <c r="E22" s="20">
        <v>7177.2713000000003</v>
      </c>
      <c r="F22" s="20">
        <f t="shared" si="2"/>
        <v>587.78479999999945</v>
      </c>
      <c r="G22" s="20">
        <f t="shared" si="3"/>
        <v>92.430385660703735</v>
      </c>
      <c r="H22" s="20">
        <f t="shared" si="4"/>
        <v>105.16834137903497</v>
      </c>
      <c r="I22" s="20">
        <f t="shared" si="0"/>
        <v>19.80389183311436</v>
      </c>
      <c r="J22" s="20">
        <f t="shared" si="1"/>
        <v>21.58804836972978</v>
      </c>
    </row>
    <row r="23" spans="1:10" x14ac:dyDescent="0.2">
      <c r="A23" s="3" t="s">
        <v>28</v>
      </c>
      <c r="B23" s="4" t="s">
        <v>29</v>
      </c>
      <c r="C23" s="20">
        <v>0</v>
      </c>
      <c r="D23" s="20">
        <v>135.1361</v>
      </c>
      <c r="E23" s="20">
        <v>124.46469999999999</v>
      </c>
      <c r="F23" s="20">
        <f t="shared" si="2"/>
        <v>10.671400000000006</v>
      </c>
      <c r="G23" s="20">
        <f t="shared" si="3"/>
        <v>92.103220383006459</v>
      </c>
      <c r="H23" s="27" t="e">
        <f t="shared" si="4"/>
        <v>#DIV/0!</v>
      </c>
      <c r="I23" s="20">
        <f t="shared" si="0"/>
        <v>0</v>
      </c>
      <c r="J23" s="20">
        <f t="shared" si="1"/>
        <v>0.3743692904466222</v>
      </c>
    </row>
    <row r="24" spans="1:10" outlineLevel="1" x14ac:dyDescent="0.2">
      <c r="A24" s="1" t="s">
        <v>30</v>
      </c>
      <c r="B24" s="2" t="s">
        <v>31</v>
      </c>
      <c r="C24" s="19">
        <v>5437.058</v>
      </c>
      <c r="D24" s="19">
        <v>6003.4588000000003</v>
      </c>
      <c r="E24" s="19">
        <v>5280.7892000000002</v>
      </c>
      <c r="F24" s="19">
        <f t="shared" si="2"/>
        <v>722.66960000000017</v>
      </c>
      <c r="G24" s="19">
        <f t="shared" si="3"/>
        <v>87.962445915344674</v>
      </c>
      <c r="H24" s="19">
        <f t="shared" si="4"/>
        <v>97.125857403029357</v>
      </c>
      <c r="I24" s="19">
        <f t="shared" si="0"/>
        <v>15.777572094058748</v>
      </c>
      <c r="J24" s="19">
        <f t="shared" si="1"/>
        <v>15.88374298738667</v>
      </c>
    </row>
    <row r="25" spans="1:10" outlineLevel="1" x14ac:dyDescent="0.2">
      <c r="A25" s="3" t="s">
        <v>32</v>
      </c>
      <c r="B25" s="4" t="s">
        <v>33</v>
      </c>
      <c r="C25" s="20">
        <v>466.29199999999997</v>
      </c>
      <c r="D25" s="20">
        <v>411.27609999999999</v>
      </c>
      <c r="E25" s="20">
        <v>405.98880000000003</v>
      </c>
      <c r="F25" s="20">
        <f t="shared" si="2"/>
        <v>5.2872999999999593</v>
      </c>
      <c r="G25" s="20">
        <f t="shared" si="3"/>
        <v>98.714415936155802</v>
      </c>
      <c r="H25" s="20">
        <f t="shared" si="4"/>
        <v>87.067502766506834</v>
      </c>
      <c r="I25" s="20">
        <f t="shared" si="0"/>
        <v>1.3531133283630303</v>
      </c>
      <c r="J25" s="20">
        <f t="shared" si="1"/>
        <v>1.2211473533080113</v>
      </c>
    </row>
    <row r="26" spans="1:10" x14ac:dyDescent="0.2">
      <c r="A26" s="3" t="s">
        <v>34</v>
      </c>
      <c r="B26" s="4" t="s">
        <v>35</v>
      </c>
      <c r="C26" s="20">
        <v>456.39299999999997</v>
      </c>
      <c r="D26" s="20">
        <v>5.7</v>
      </c>
      <c r="E26" s="20">
        <v>5.7</v>
      </c>
      <c r="F26" s="20">
        <f t="shared" si="2"/>
        <v>0</v>
      </c>
      <c r="G26" s="20">
        <f t="shared" si="3"/>
        <v>100</v>
      </c>
      <c r="H26" s="20">
        <f t="shared" si="4"/>
        <v>1.2489236250336881</v>
      </c>
      <c r="I26" s="20">
        <f t="shared" si="0"/>
        <v>1.3243878326704908</v>
      </c>
      <c r="J26" s="20">
        <f t="shared" si="1"/>
        <v>1.7144659936076227E-2</v>
      </c>
    </row>
    <row r="27" spans="1:10" outlineLevel="1" x14ac:dyDescent="0.2">
      <c r="A27" s="3" t="s">
        <v>36</v>
      </c>
      <c r="B27" s="4" t="s">
        <v>37</v>
      </c>
      <c r="C27" s="20">
        <v>4514.3729999999996</v>
      </c>
      <c r="D27" s="20">
        <v>5586.4826999999996</v>
      </c>
      <c r="E27" s="20">
        <v>4869.1004000000003</v>
      </c>
      <c r="F27" s="20">
        <f t="shared" si="2"/>
        <v>717.3822999999993</v>
      </c>
      <c r="G27" s="20">
        <f t="shared" si="3"/>
        <v>87.158605181038169</v>
      </c>
      <c r="H27" s="20">
        <f t="shared" si="4"/>
        <v>107.8577335102793</v>
      </c>
      <c r="I27" s="20">
        <f t="shared" si="0"/>
        <v>13.100070933025224</v>
      </c>
      <c r="J27" s="20">
        <f t="shared" si="1"/>
        <v>14.645450974142586</v>
      </c>
    </row>
    <row r="28" spans="1:10" outlineLevel="1" x14ac:dyDescent="0.2">
      <c r="A28" s="1" t="s">
        <v>38</v>
      </c>
      <c r="B28" s="2" t="s">
        <v>39</v>
      </c>
      <c r="C28" s="19">
        <v>229.67599999999999</v>
      </c>
      <c r="D28" s="19">
        <v>366.71469999999999</v>
      </c>
      <c r="E28" s="19">
        <v>334.95800000000003</v>
      </c>
      <c r="F28" s="19">
        <f t="shared" si="2"/>
        <v>31.756699999999967</v>
      </c>
      <c r="G28" s="19">
        <f t="shared" si="3"/>
        <v>91.3402162498531</v>
      </c>
      <c r="H28" s="19">
        <f t="shared" si="4"/>
        <v>145.83935631062889</v>
      </c>
      <c r="I28" s="19">
        <f t="shared" si="0"/>
        <v>0.66648721574701542</v>
      </c>
      <c r="J28" s="19">
        <f t="shared" si="1"/>
        <v>1.0074984215558282</v>
      </c>
    </row>
    <row r="29" spans="1:10" outlineLevel="1" x14ac:dyDescent="0.2">
      <c r="A29" s="3" t="s">
        <v>68</v>
      </c>
      <c r="B29" s="4" t="s">
        <v>69</v>
      </c>
      <c r="C29" s="25">
        <v>0</v>
      </c>
      <c r="D29" s="20">
        <v>22</v>
      </c>
      <c r="E29" s="20">
        <v>22</v>
      </c>
      <c r="F29" s="20">
        <f t="shared" si="2"/>
        <v>0</v>
      </c>
      <c r="G29" s="20">
        <f t="shared" si="3"/>
        <v>100</v>
      </c>
      <c r="H29" s="27" t="e">
        <f t="shared" si="4"/>
        <v>#DIV/0!</v>
      </c>
      <c r="I29" s="25">
        <f t="shared" si="0"/>
        <v>0</v>
      </c>
      <c r="J29" s="20">
        <f t="shared" si="1"/>
        <v>6.6172371683101222E-2</v>
      </c>
    </row>
    <row r="30" spans="1:10" x14ac:dyDescent="0.2">
      <c r="A30" s="3" t="s">
        <v>40</v>
      </c>
      <c r="B30" s="4" t="s">
        <v>41</v>
      </c>
      <c r="C30" s="20">
        <v>229.67599999999999</v>
      </c>
      <c r="D30" s="20">
        <v>344.71469999999999</v>
      </c>
      <c r="E30" s="20">
        <v>312.95800000000003</v>
      </c>
      <c r="F30" s="20">
        <f t="shared" si="2"/>
        <v>31.756699999999967</v>
      </c>
      <c r="G30" s="20">
        <f t="shared" si="3"/>
        <v>90.787541117335593</v>
      </c>
      <c r="H30" s="20">
        <f t="shared" si="4"/>
        <v>136.26064543095492</v>
      </c>
      <c r="I30" s="20">
        <f t="shared" si="0"/>
        <v>0.66648721574701542</v>
      </c>
      <c r="J30" s="20">
        <f t="shared" si="1"/>
        <v>0.94132604987272694</v>
      </c>
    </row>
    <row r="31" spans="1:10" outlineLevel="1" x14ac:dyDescent="0.2">
      <c r="A31" s="1" t="s">
        <v>42</v>
      </c>
      <c r="B31" s="2" t="s">
        <v>43</v>
      </c>
      <c r="C31" s="19">
        <v>12975.564</v>
      </c>
      <c r="D31" s="19">
        <v>12627.536099999999</v>
      </c>
      <c r="E31" s="19">
        <v>11589.768</v>
      </c>
      <c r="F31" s="19">
        <f t="shared" si="2"/>
        <v>1037.7680999999993</v>
      </c>
      <c r="G31" s="19">
        <f t="shared" si="3"/>
        <v>91.781705537947346</v>
      </c>
      <c r="H31" s="19">
        <f t="shared" si="4"/>
        <v>89.319955571873408</v>
      </c>
      <c r="I31" s="19">
        <f t="shared" si="0"/>
        <v>37.653248589783907</v>
      </c>
      <c r="J31" s="19">
        <f t="shared" si="1"/>
        <v>34.86011071895058</v>
      </c>
    </row>
    <row r="32" spans="1:10" x14ac:dyDescent="0.2">
      <c r="A32" s="3" t="s">
        <v>44</v>
      </c>
      <c r="B32" s="4" t="s">
        <v>45</v>
      </c>
      <c r="C32" s="20">
        <v>12975.564</v>
      </c>
      <c r="D32" s="20">
        <v>12627.536099999999</v>
      </c>
      <c r="E32" s="20">
        <v>11589.768</v>
      </c>
      <c r="F32" s="20">
        <f t="shared" si="2"/>
        <v>1037.7680999999993</v>
      </c>
      <c r="G32" s="20">
        <f t="shared" si="3"/>
        <v>91.781705537947346</v>
      </c>
      <c r="H32" s="20">
        <f t="shared" si="4"/>
        <v>89.319955571873408</v>
      </c>
      <c r="I32" s="20">
        <f t="shared" si="0"/>
        <v>37.653248589783907</v>
      </c>
      <c r="J32" s="20">
        <f t="shared" si="1"/>
        <v>34.86011071895058</v>
      </c>
    </row>
    <row r="33" spans="1:10" outlineLevel="1" x14ac:dyDescent="0.2">
      <c r="A33" s="1" t="s">
        <v>46</v>
      </c>
      <c r="B33" s="2" t="s">
        <v>47</v>
      </c>
      <c r="C33" s="19">
        <v>415.19200000000001</v>
      </c>
      <c r="D33" s="19">
        <v>420.7278</v>
      </c>
      <c r="E33" s="19">
        <v>420.7278</v>
      </c>
      <c r="F33" s="19">
        <f t="shared" si="2"/>
        <v>0</v>
      </c>
      <c r="G33" s="19">
        <f t="shared" si="3"/>
        <v>100</v>
      </c>
      <c r="H33" s="19">
        <f t="shared" si="4"/>
        <v>101.33331085377368</v>
      </c>
      <c r="I33" s="19">
        <f t="shared" si="0"/>
        <v>1.2048283672670845</v>
      </c>
      <c r="J33" s="19">
        <f t="shared" si="1"/>
        <v>1.2654798345006124</v>
      </c>
    </row>
    <row r="34" spans="1:10" x14ac:dyDescent="0.2">
      <c r="A34" s="3" t="s">
        <v>48</v>
      </c>
      <c r="B34" s="4" t="s">
        <v>49</v>
      </c>
      <c r="C34" s="20">
        <v>415.19200000000001</v>
      </c>
      <c r="D34" s="20">
        <v>420.7278</v>
      </c>
      <c r="E34" s="20">
        <v>420.7278</v>
      </c>
      <c r="F34" s="20">
        <f t="shared" si="2"/>
        <v>0</v>
      </c>
      <c r="G34" s="20">
        <f t="shared" si="3"/>
        <v>100</v>
      </c>
      <c r="H34" s="20">
        <f t="shared" si="4"/>
        <v>101.33331085377368</v>
      </c>
      <c r="I34" s="20">
        <f t="shared" si="0"/>
        <v>1.2048283672670845</v>
      </c>
      <c r="J34" s="20">
        <f t="shared" si="1"/>
        <v>1.2654798345006124</v>
      </c>
    </row>
    <row r="35" spans="1:10" outlineLevel="1" x14ac:dyDescent="0.2">
      <c r="A35" s="1" t="s">
        <v>50</v>
      </c>
      <c r="B35" s="2" t="s">
        <v>51</v>
      </c>
      <c r="C35" s="19">
        <v>53.85</v>
      </c>
      <c r="D35" s="19">
        <v>0</v>
      </c>
      <c r="E35" s="19">
        <v>0</v>
      </c>
      <c r="F35" s="19">
        <f t="shared" si="2"/>
        <v>0</v>
      </c>
      <c r="G35" s="26" t="e">
        <f t="shared" si="3"/>
        <v>#DIV/0!</v>
      </c>
      <c r="H35" s="19">
        <f t="shared" si="4"/>
        <v>0</v>
      </c>
      <c r="I35" s="19">
        <f t="shared" si="0"/>
        <v>0.15626507152674546</v>
      </c>
      <c r="J35" s="19">
        <f t="shared" si="1"/>
        <v>0</v>
      </c>
    </row>
    <row r="36" spans="1:10" x14ac:dyDescent="0.2">
      <c r="A36" s="3" t="s">
        <v>52</v>
      </c>
      <c r="B36" s="4" t="s">
        <v>53</v>
      </c>
      <c r="C36" s="20">
        <v>53.85</v>
      </c>
      <c r="D36" s="20">
        <v>0</v>
      </c>
      <c r="E36" s="20">
        <v>0</v>
      </c>
      <c r="F36" s="20">
        <f t="shared" si="2"/>
        <v>0</v>
      </c>
      <c r="G36" s="27" t="e">
        <f t="shared" si="3"/>
        <v>#DIV/0!</v>
      </c>
      <c r="H36" s="20">
        <f t="shared" si="4"/>
        <v>0</v>
      </c>
      <c r="I36" s="20">
        <f t="shared" si="0"/>
        <v>0.15626507152674546</v>
      </c>
      <c r="J36" s="20">
        <f t="shared" si="1"/>
        <v>0</v>
      </c>
    </row>
    <row r="37" spans="1:10" outlineLevel="1" x14ac:dyDescent="0.2">
      <c r="A37" s="5" t="s">
        <v>54</v>
      </c>
      <c r="B37" s="6"/>
      <c r="C37" s="21">
        <f>C10+C16+C18+C21+C28+C31+C33+C35+C24</f>
        <v>34460.675999999999</v>
      </c>
      <c r="D37" s="21">
        <f>D10+D16+D18+D21+D28+D31+D33+D35+D24</f>
        <v>35784.293400000002</v>
      </c>
      <c r="E37" s="21">
        <f>E10+E16+E18+E21+E28+E31+E33+E35+E24</f>
        <v>33246.503700000001</v>
      </c>
      <c r="F37" s="21">
        <f t="shared" si="2"/>
        <v>2537.7897000000012</v>
      </c>
      <c r="G37" s="21">
        <f t="shared" si="3"/>
        <v>92.908090508781697</v>
      </c>
      <c r="H37" s="21">
        <f t="shared" si="4"/>
        <v>96.476643986902644</v>
      </c>
      <c r="I37" s="21">
        <f t="shared" si="0"/>
        <v>100</v>
      </c>
      <c r="J37" s="21">
        <f t="shared" si="1"/>
        <v>100</v>
      </c>
    </row>
  </sheetData>
  <autoFilter ref="A9:O37"/>
  <mergeCells count="5">
    <mergeCell ref="G1:J1"/>
    <mergeCell ref="G2:J2"/>
    <mergeCell ref="A4:J4"/>
    <mergeCell ref="A5:J5"/>
    <mergeCell ref="A6:J6"/>
  </mergeCells>
  <pageMargins left="0.35433070866141736" right="0.35433070866141736" top="0.98425196850393704" bottom="0.59055118110236227" header="0.51181102362204722" footer="0.51181102362204722"/>
  <pageSetup paperSize="9" scale="8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4</vt:i4>
      </vt:variant>
    </vt:vector>
  </HeadingPairs>
  <TitlesOfParts>
    <vt:vector size="5" baseType="lpstr">
      <vt:lpstr>Бюджет</vt:lpstr>
      <vt:lpstr>Бюджет!APPT</vt:lpstr>
      <vt:lpstr>Бюджет!FIO</vt:lpstr>
      <vt:lpstr>Бюджет!SIGN</vt:lpstr>
      <vt:lpstr>Бюджет!Область_печати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Матюшева Татьяна Г.</dc:creator>
  <dc:description>POI HSSF rep:2.49.0.158</dc:description>
  <cp:lastModifiedBy>Рулёва Татьяна Ю.</cp:lastModifiedBy>
  <cp:lastPrinted>2021-03-04T09:45:27Z</cp:lastPrinted>
  <dcterms:created xsi:type="dcterms:W3CDTF">2020-01-17T06:19:59Z</dcterms:created>
  <dcterms:modified xsi:type="dcterms:W3CDTF">2022-02-09T08:27:07Z</dcterms:modified>
</cp:coreProperties>
</file>