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Бюджет!$L$18</definedName>
    <definedName name="LAST_CELL" localSheetId="0">Бюджет!#REF!</definedName>
    <definedName name="SIGN" localSheetId="0">Бюджет!$A$18:$L$19</definedName>
  </definedNames>
  <calcPr calcId="145621"/>
</workbook>
</file>

<file path=xl/calcChain.xml><?xml version="1.0" encoding="utf-8"?>
<calcChain xmlns="http://schemas.openxmlformats.org/spreadsheetml/2006/main">
  <c r="E11" i="1" l="1"/>
  <c r="E12" i="1"/>
  <c r="K13" i="1"/>
  <c r="E14" i="1"/>
  <c r="E15" i="1"/>
  <c r="E16" i="1"/>
  <c r="E17" i="1"/>
  <c r="H17" i="1" s="1"/>
  <c r="E18" i="1"/>
  <c r="E19" i="1"/>
  <c r="E20" i="1"/>
  <c r="E21" i="1"/>
  <c r="H21" i="1" s="1"/>
  <c r="E22" i="1"/>
  <c r="K23" i="1"/>
  <c r="E24" i="1"/>
  <c r="E25" i="1"/>
  <c r="H25" i="1" s="1"/>
  <c r="E26" i="1"/>
  <c r="E27" i="1"/>
  <c r="E28" i="1"/>
  <c r="K29" i="1"/>
  <c r="E30" i="1"/>
  <c r="E31" i="1"/>
  <c r="E32" i="1"/>
  <c r="E33" i="1"/>
  <c r="H33" i="1" s="1"/>
  <c r="E34" i="1"/>
  <c r="E35" i="1"/>
  <c r="E36" i="1"/>
  <c r="E37" i="1"/>
  <c r="H37" i="1" s="1"/>
  <c r="E38" i="1"/>
  <c r="K39" i="1"/>
  <c r="E40" i="1"/>
  <c r="K12" i="1"/>
  <c r="K14" i="1"/>
  <c r="K19" i="1"/>
  <c r="K22" i="1"/>
  <c r="K25" i="1"/>
  <c r="K30" i="1"/>
  <c r="K35" i="1"/>
  <c r="K38" i="1"/>
  <c r="K10" i="1"/>
  <c r="G11" i="1"/>
  <c r="G12" i="1"/>
  <c r="G13" i="1"/>
  <c r="G14" i="1"/>
  <c r="G15" i="1"/>
  <c r="G16" i="1"/>
  <c r="G17" i="1"/>
  <c r="J17" i="1" s="1"/>
  <c r="G18" i="1"/>
  <c r="G19" i="1"/>
  <c r="G20" i="1"/>
  <c r="G21" i="1"/>
  <c r="J21" i="1" s="1"/>
  <c r="G22" i="1"/>
  <c r="G23" i="1"/>
  <c r="G24" i="1"/>
  <c r="G25" i="1"/>
  <c r="J25" i="1" s="1"/>
  <c r="G26" i="1"/>
  <c r="G27" i="1"/>
  <c r="G28" i="1"/>
  <c r="G29" i="1"/>
  <c r="J29" i="1" s="1"/>
  <c r="G30" i="1"/>
  <c r="G31" i="1"/>
  <c r="G32" i="1"/>
  <c r="G33" i="1"/>
  <c r="J33" i="1" s="1"/>
  <c r="G34" i="1"/>
  <c r="G35" i="1"/>
  <c r="G36" i="1"/>
  <c r="G37" i="1"/>
  <c r="J37" i="1" s="1"/>
  <c r="G38" i="1"/>
  <c r="G39" i="1"/>
  <c r="G40" i="1"/>
  <c r="G10" i="1"/>
  <c r="J10" i="1" s="1"/>
  <c r="E10" i="1" l="1"/>
  <c r="H10" i="1" s="1"/>
  <c r="I10" i="1"/>
  <c r="J13" i="1"/>
  <c r="J39" i="1"/>
  <c r="J31" i="1"/>
  <c r="J27" i="1"/>
  <c r="J23" i="1"/>
  <c r="J19" i="1"/>
  <c r="J15" i="1"/>
  <c r="K33" i="1"/>
  <c r="K27" i="1"/>
  <c r="K17" i="1"/>
  <c r="K11" i="1"/>
  <c r="J38" i="1"/>
  <c r="J34" i="1"/>
  <c r="J30" i="1"/>
  <c r="J26" i="1"/>
  <c r="J22" i="1"/>
  <c r="J18" i="1"/>
  <c r="J14" i="1"/>
  <c r="K37" i="1"/>
  <c r="K31" i="1"/>
  <c r="K26" i="1"/>
  <c r="K21" i="1"/>
  <c r="K15" i="1"/>
  <c r="E39" i="1"/>
  <c r="H39" i="1" s="1"/>
  <c r="E29" i="1"/>
  <c r="H29" i="1" s="1"/>
  <c r="E23" i="1"/>
  <c r="E13" i="1"/>
  <c r="H13" i="1" s="1"/>
  <c r="J36" i="1"/>
  <c r="J32" i="1"/>
  <c r="J28" i="1"/>
  <c r="J24" i="1"/>
  <c r="J20" i="1"/>
  <c r="J16" i="1"/>
  <c r="J12" i="1"/>
  <c r="K34" i="1"/>
  <c r="K18" i="1"/>
  <c r="J35" i="1"/>
  <c r="J11" i="1"/>
  <c r="J40" i="1"/>
  <c r="K40" i="1"/>
  <c r="K36" i="1"/>
  <c r="K32" i="1"/>
  <c r="K28" i="1"/>
  <c r="K24" i="1"/>
  <c r="K20" i="1"/>
  <c r="K16" i="1"/>
  <c r="H40" i="1"/>
  <c r="H32" i="1"/>
  <c r="H16" i="1"/>
  <c r="H24" i="1"/>
  <c r="H36" i="1"/>
  <c r="H28" i="1"/>
  <c r="H20" i="1"/>
  <c r="H12" i="1"/>
  <c r="H38" i="1"/>
  <c r="H34" i="1"/>
  <c r="H30" i="1"/>
  <c r="H26" i="1"/>
  <c r="H22" i="1"/>
  <c r="H18" i="1"/>
  <c r="H14" i="1"/>
  <c r="H35" i="1"/>
  <c r="H31" i="1"/>
  <c r="H27" i="1"/>
  <c r="H23" i="1"/>
  <c r="H19" i="1"/>
  <c r="H15" i="1"/>
  <c r="H11" i="1"/>
  <c r="L4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29" i="1" l="1"/>
</calcChain>
</file>

<file path=xl/sharedStrings.xml><?xml version="1.0" encoding="utf-8"?>
<sst xmlns="http://schemas.openxmlformats.org/spreadsheetml/2006/main" count="78" uniqueCount="76">
  <si>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</si>
  <si>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</si>
  <si>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</si>
  <si>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</si>
  <si>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</si>
  <si>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</si>
  <si>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</si>
  <si>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</si>
  <si>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</si>
  <si>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</si>
  <si>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</si>
  <si>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</si>
  <si>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</si>
  <si>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</si>
  <si>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</si>
  <si>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</si>
  <si>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</si>
  <si>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</si>
  <si>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</si>
  <si>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</si>
  <si>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</si>
  <si>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</si>
  <si>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</si>
  <si>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</si>
  <si>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</si>
  <si>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</si>
  <si>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</si>
  <si>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</si>
  <si>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</si>
  <si>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</si>
  <si>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</si>
  <si>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</si>
  <si>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</si>
  <si>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</si>
  <si>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</si>
  <si>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</si>
  <si>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</si>
  <si>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</si>
  <si>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</si>
  <si>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</si>
  <si>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</si>
  <si>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</si>
  <si>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</si>
  <si>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</si>
  <si>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</si>
  <si>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</si>
  <si>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</si>
  <si>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</si>
  <si>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</si>
  <si>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</si>
  <si>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</si>
  <si>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</si>
  <si>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</si>
  <si>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</si>
  <si>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</si>
  <si>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</si>
  <si>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</si>
  <si>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</si>
  <si>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</si>
  <si>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</si>
  <si>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</si>
  <si>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</si>
  <si>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</si>
  <si>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Приложение 2</t>
  </si>
  <si>
    <t>к пояснительной записке</t>
  </si>
  <si>
    <t xml:space="preserve">Исполнение бюджета МО Старопольское сельское поселение </t>
  </si>
  <si>
    <t>тыс. руб.</t>
  </si>
  <si>
    <t>по функциональной классификации расходов за 2019 год</t>
  </si>
  <si>
    <t>Исполнение 2018 год</t>
  </si>
  <si>
    <t>Структура расходов 2018 г., %</t>
  </si>
  <si>
    <t>Бюджетные ассигнования на 2019 год</t>
  </si>
  <si>
    <t>Исполнение 2019 год</t>
  </si>
  <si>
    <t>Остаток ассигнований 2019 год</t>
  </si>
  <si>
    <t>Исполнение к плану 2019 года,%</t>
  </si>
  <si>
    <t>Исполнение к факту 2018 года,%</t>
  </si>
  <si>
    <t>Структура расходов 2019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</si>
</sst>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color theme="1"/>
      <name val="MS Sans Serif"/>
      <family val="2"/>
      <charset val="204"/>
    </font>
    <font>
      <sz val="10"/>
      <color rgb="FFFF0000"/>
      <name val="Arial"/>
      <family val="2"/>
      <charset val="204"/>
    </font>
    <font>
      <b/>
      <sz val="8"/>
      <color theme="0" tint="-0.14999847407452621"/>
      <name val="Arial Cyr"/>
    </font>
    <font>
      <sz val="8"/>
      <color theme="0" tint="-0.14999847407452621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164" fontId="4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/>
    </xf>
    <xf numFmtId="164" fontId="0" fillId="0" borderId="0" xfId="0" applyNumberFormat="1"/>
    <xf numFmtId="164" fontId="11" fillId="0" borderId="3" xfId="0" applyNumberFormat="1" applyFont="1" applyBorder="1" applyAlignment="1" applyProtection="1">
      <alignment horizontal="right" vertical="center" wrapText="1"/>
    </xf>
    <xf numFmtId="164" fontId="1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40"/>
  <sheetViews>
    <sheetView showGridLines="0" tabSelected="1" view="pageBreakPreview" zoomScaleNormal="100" zoomScaleSheetLayoutView="100" workbookViewId="0">
      <selection activeCell="P22" sqref="P22"/>
    </sheetView>
  </sheetViews>
  <sheetFormatPr defaultRowHeight="12.75" customHeight="1" outlineLevelRow="1" x14ac:dyDescent="0.2"/>
  <cols>
    <col min="1" max="1" width="6.140625" customWidth="1"/>
    <col min="2" max="2" width="66.140625" customWidth="1"/>
    <col min="3" max="3" width="11.42578125" style="22" customWidth="1"/>
    <col min="4" max="4" width="15.42578125" style="22" hidden="1" customWidth="1"/>
    <col min="5" max="5" width="13" style="22" customWidth="1"/>
    <col min="6" max="6" width="15.42578125" style="22" hidden="1" customWidth="1"/>
    <col min="7" max="7" width="12.42578125" style="22" customWidth="1"/>
    <col min="8" max="8" width="12.28515625" style="22" customWidth="1"/>
    <col min="9" max="9" width="14" style="22" customWidth="1"/>
    <col min="10" max="10" width="13.42578125" style="22" customWidth="1"/>
    <col min="11" max="11" width="12.7109375" style="22" customWidth="1"/>
    <col min="12" max="12" width="12.140625" style="22" customWidth="1"/>
  </cols>
  <sheetData>
    <row r="1" spans="1:12" s="7" customFormat="1" x14ac:dyDescent="0.2">
      <c r="C1" s="14"/>
      <c r="D1" s="14"/>
      <c r="E1" s="14"/>
      <c r="F1" s="14"/>
      <c r="G1" s="14"/>
      <c r="H1" s="14"/>
      <c r="I1" s="27" t="s">
        <v>63</v>
      </c>
      <c r="J1" s="27"/>
      <c r="K1" s="27"/>
      <c r="L1" s="27"/>
    </row>
    <row r="2" spans="1:12" s="7" customFormat="1" x14ac:dyDescent="0.2">
      <c r="C2" s="14"/>
      <c r="D2" s="14"/>
      <c r="E2" s="14"/>
      <c r="F2" s="14"/>
      <c r="G2" s="14"/>
      <c r="H2" s="14"/>
      <c r="I2" s="27" t="s">
        <v>64</v>
      </c>
      <c r="J2" s="27"/>
      <c r="K2" s="27"/>
      <c r="L2" s="27"/>
    </row>
    <row r="3" spans="1:12" s="10" customFormat="1" x14ac:dyDescent="0.2">
      <c r="A3" s="8"/>
      <c r="B3" s="9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0" customFormat="1" ht="15.75" x14ac:dyDescent="0.25">
      <c r="A4" s="28" t="s">
        <v>65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0" customFormat="1" ht="15.75" x14ac:dyDescent="0.25">
      <c r="A5" s="28" t="s">
        <v>67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s="10" customFormat="1" ht="10.1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7" customFormat="1" x14ac:dyDescent="0.2">
      <c r="B7" s="11"/>
      <c r="C7" s="16"/>
      <c r="D7" s="16"/>
      <c r="E7" s="16"/>
      <c r="F7" s="16"/>
      <c r="G7" s="16"/>
      <c r="H7" s="16"/>
      <c r="I7" s="16"/>
      <c r="J7" s="16"/>
      <c r="K7" s="16"/>
      <c r="L7" s="17" t="s">
        <v>66</v>
      </c>
    </row>
    <row r="8" spans="1:12" x14ac:dyDescent="0.2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13" customFormat="1" ht="31.5" x14ac:dyDescent="0.2">
      <c r="A9" s="12" t="s">
        <v>0</v>
      </c>
      <c r="B9" s="12" t="s">
        <v>1</v>
      </c>
      <c r="C9" s="18" t="s">
        <v>68</v>
      </c>
      <c r="D9" s="18" t="s">
        <v>70</v>
      </c>
      <c r="E9" s="18" t="s">
        <v>70</v>
      </c>
      <c r="F9" s="18" t="s">
        <v>71</v>
      </c>
      <c r="G9" s="18" t="s">
        <v>71</v>
      </c>
      <c r="H9" s="18" t="s">
        <v>72</v>
      </c>
      <c r="I9" s="18" t="s">
        <v>73</v>
      </c>
      <c r="J9" s="18" t="s">
        <v>74</v>
      </c>
      <c r="K9" s="18" t="s">
        <v>69</v>
      </c>
      <c r="L9" s="18" t="s">
        <v>75</v>
      </c>
    </row>
    <row r="10" spans="1:12" x14ac:dyDescent="0.2">
      <c r="A10" s="1" t="s">
        <v>2</v>
      </c>
      <c r="B10" s="2" t="s">
        <v>3</v>
      </c>
      <c r="C10" s="19">
        <v>7569.8</v>
      </c>
      <c r="D10" s="19">
        <v>8813588.2200000007</v>
      </c>
      <c r="E10" s="19">
        <f>D10/1000</f>
        <v>8813.5882200000015</v>
      </c>
      <c r="F10" s="19">
        <v>8151052.25</v>
      </c>
      <c r="G10" s="19">
        <f>F10/1000</f>
        <v>8151.0522499999997</v>
      </c>
      <c r="H10" s="19">
        <f>E10-G10</f>
        <v>662.53597000000173</v>
      </c>
      <c r="I10" s="19">
        <f>F10/D10*100</f>
        <v>92.482789603256492</v>
      </c>
      <c r="J10" s="19">
        <f>G10/C10*100</f>
        <v>107.67856812597425</v>
      </c>
      <c r="K10" s="19">
        <f>C10/$C$40*100</f>
        <v>17.257943537447538</v>
      </c>
      <c r="L10" s="19">
        <f>F10/$F$40*100</f>
        <v>18.001671771921089</v>
      </c>
    </row>
    <row r="11" spans="1:12" ht="22.5" outlineLevel="1" x14ac:dyDescent="0.2">
      <c r="A11" s="3" t="s">
        <v>4</v>
      </c>
      <c r="B11" s="4" t="s">
        <v>5</v>
      </c>
      <c r="C11" s="20">
        <v>95.1</v>
      </c>
      <c r="D11" s="20">
        <v>41700</v>
      </c>
      <c r="E11" s="20">
        <f t="shared" ref="E11:E40" si="0">D11/1000</f>
        <v>41.7</v>
      </c>
      <c r="F11" s="20">
        <v>41700</v>
      </c>
      <c r="G11" s="20">
        <f t="shared" ref="G11:G40" si="1">F11/1000</f>
        <v>41.7</v>
      </c>
      <c r="H11" s="20">
        <f t="shared" ref="H11:H40" si="2">E11-G11</f>
        <v>0</v>
      </c>
      <c r="I11" s="20">
        <f t="shared" ref="I11:I40" si="3">F11/D11*100</f>
        <v>100</v>
      </c>
      <c r="J11" s="20">
        <f t="shared" ref="J11:J40" si="4">G11/C11*100</f>
        <v>43.848580441640387</v>
      </c>
      <c r="K11" s="20">
        <f t="shared" ref="K11:K40" si="5">C11/$C$40*100</f>
        <v>0.21681291849338963</v>
      </c>
      <c r="L11" s="20">
        <f t="shared" ref="L11:L40" si="6">F11/$F$40*100</f>
        <v>9.2094822835801268E-2</v>
      </c>
    </row>
    <row r="12" spans="1:12" ht="33.75" outlineLevel="1" x14ac:dyDescent="0.2">
      <c r="A12" s="3" t="s">
        <v>6</v>
      </c>
      <c r="B12" s="4" t="s">
        <v>7</v>
      </c>
      <c r="C12" s="20">
        <v>6600.6</v>
      </c>
      <c r="D12" s="20">
        <v>7791978.2199999997</v>
      </c>
      <c r="E12" s="20">
        <f t="shared" si="0"/>
        <v>7791.97822</v>
      </c>
      <c r="F12" s="20">
        <v>7139812.25</v>
      </c>
      <c r="G12" s="20">
        <f t="shared" si="1"/>
        <v>7139.8122499999999</v>
      </c>
      <c r="H12" s="20">
        <f t="shared" si="2"/>
        <v>652.16597000000002</v>
      </c>
      <c r="I12" s="20">
        <f t="shared" si="3"/>
        <v>91.630290131894128</v>
      </c>
      <c r="J12" s="20">
        <f t="shared" si="4"/>
        <v>108.16913992667332</v>
      </c>
      <c r="K12" s="20">
        <f t="shared" si="5"/>
        <v>15.048321238774633</v>
      </c>
      <c r="L12" s="20">
        <f t="shared" si="6"/>
        <v>15.768339190518793</v>
      </c>
    </row>
    <row r="13" spans="1:12" ht="22.5" outlineLevel="1" x14ac:dyDescent="0.2">
      <c r="A13" s="3" t="s">
        <v>8</v>
      </c>
      <c r="B13" s="4" t="s">
        <v>9</v>
      </c>
      <c r="C13" s="20">
        <v>324.7</v>
      </c>
      <c r="D13" s="20">
        <v>350800</v>
      </c>
      <c r="E13" s="20">
        <f t="shared" si="0"/>
        <v>350.8</v>
      </c>
      <c r="F13" s="20">
        <v>350800</v>
      </c>
      <c r="G13" s="20">
        <f t="shared" si="1"/>
        <v>350.8</v>
      </c>
      <c r="H13" s="20">
        <f t="shared" si="2"/>
        <v>0</v>
      </c>
      <c r="I13" s="20">
        <f t="shared" si="3"/>
        <v>100</v>
      </c>
      <c r="J13" s="20">
        <f t="shared" si="4"/>
        <v>108.03818909762859</v>
      </c>
      <c r="K13" s="20">
        <f t="shared" si="5"/>
        <v>0.74026450720087922</v>
      </c>
      <c r="L13" s="20">
        <f t="shared" si="6"/>
        <v>0.77474493647000198</v>
      </c>
    </row>
    <row r="14" spans="1:12" outlineLevel="1" x14ac:dyDescent="0.2">
      <c r="A14" s="3" t="s">
        <v>10</v>
      </c>
      <c r="B14" s="4" t="s">
        <v>11</v>
      </c>
      <c r="C14" s="20">
        <v>0</v>
      </c>
      <c r="D14" s="20">
        <v>453000</v>
      </c>
      <c r="E14" s="20">
        <f t="shared" si="0"/>
        <v>453</v>
      </c>
      <c r="F14" s="20">
        <v>453000</v>
      </c>
      <c r="G14" s="20">
        <f t="shared" si="1"/>
        <v>453</v>
      </c>
      <c r="H14" s="20">
        <f t="shared" si="2"/>
        <v>0</v>
      </c>
      <c r="I14" s="20">
        <f t="shared" si="3"/>
        <v>100</v>
      </c>
      <c r="J14" s="24" t="e">
        <f t="shared" si="4"/>
        <v>#DIV/0!</v>
      </c>
      <c r="K14" s="20">
        <f t="shared" si="5"/>
        <v>0</v>
      </c>
      <c r="L14" s="20">
        <f t="shared" si="6"/>
        <v>1.000454550230647</v>
      </c>
    </row>
    <row r="15" spans="1:12" outlineLevel="1" x14ac:dyDescent="0.2">
      <c r="A15" s="3" t="s">
        <v>12</v>
      </c>
      <c r="B15" s="4" t="s">
        <v>13</v>
      </c>
      <c r="C15" s="20">
        <v>0</v>
      </c>
      <c r="D15" s="20">
        <v>10000</v>
      </c>
      <c r="E15" s="20">
        <f t="shared" si="0"/>
        <v>10</v>
      </c>
      <c r="F15" s="20">
        <v>0</v>
      </c>
      <c r="G15" s="20">
        <f t="shared" si="1"/>
        <v>0</v>
      </c>
      <c r="H15" s="20">
        <f t="shared" si="2"/>
        <v>10</v>
      </c>
      <c r="I15" s="20">
        <f t="shared" si="3"/>
        <v>0</v>
      </c>
      <c r="J15" s="24" t="e">
        <f t="shared" si="4"/>
        <v>#DIV/0!</v>
      </c>
      <c r="K15" s="20">
        <f t="shared" si="5"/>
        <v>0</v>
      </c>
      <c r="L15" s="20">
        <f t="shared" si="6"/>
        <v>0</v>
      </c>
    </row>
    <row r="16" spans="1:12" outlineLevel="1" x14ac:dyDescent="0.2">
      <c r="A16" s="3" t="s">
        <v>14</v>
      </c>
      <c r="B16" s="4" t="s">
        <v>15</v>
      </c>
      <c r="C16" s="20">
        <v>480.1</v>
      </c>
      <c r="D16" s="20">
        <v>166110</v>
      </c>
      <c r="E16" s="20">
        <f t="shared" si="0"/>
        <v>166.11</v>
      </c>
      <c r="F16" s="20">
        <v>165740</v>
      </c>
      <c r="G16" s="20">
        <f t="shared" si="1"/>
        <v>165.74</v>
      </c>
      <c r="H16" s="20">
        <f t="shared" si="2"/>
        <v>0.37000000000000455</v>
      </c>
      <c r="I16" s="20">
        <f t="shared" si="3"/>
        <v>99.777256035157421</v>
      </c>
      <c r="J16" s="20">
        <f t="shared" si="4"/>
        <v>34.521974588627366</v>
      </c>
      <c r="K16" s="20">
        <f t="shared" si="5"/>
        <v>1.094551862972412</v>
      </c>
      <c r="L16" s="20">
        <f t="shared" si="6"/>
        <v>0.3660382718658442</v>
      </c>
    </row>
    <row r="17" spans="1:12" x14ac:dyDescent="0.2">
      <c r="A17" s="1" t="s">
        <v>16</v>
      </c>
      <c r="B17" s="2" t="s">
        <v>17</v>
      </c>
      <c r="C17" s="19">
        <v>254.4</v>
      </c>
      <c r="D17" s="19">
        <v>278300</v>
      </c>
      <c r="E17" s="19">
        <f t="shared" si="0"/>
        <v>278.3</v>
      </c>
      <c r="F17" s="19">
        <v>278300</v>
      </c>
      <c r="G17" s="19">
        <f t="shared" si="1"/>
        <v>278.3</v>
      </c>
      <c r="H17" s="19">
        <f t="shared" si="2"/>
        <v>0</v>
      </c>
      <c r="I17" s="19">
        <f t="shared" si="3"/>
        <v>100</v>
      </c>
      <c r="J17" s="19">
        <f t="shared" si="4"/>
        <v>109.39465408805032</v>
      </c>
      <c r="K17" s="19">
        <f t="shared" si="5"/>
        <v>0.57999165578042411</v>
      </c>
      <c r="L17" s="19">
        <f t="shared" si="6"/>
        <v>0.61462803825428047</v>
      </c>
    </row>
    <row r="18" spans="1:12" outlineLevel="1" x14ac:dyDescent="0.2">
      <c r="A18" s="3" t="s">
        <v>18</v>
      </c>
      <c r="B18" s="4" t="s">
        <v>19</v>
      </c>
      <c r="C18" s="20">
        <v>254.4</v>
      </c>
      <c r="D18" s="20">
        <v>278300</v>
      </c>
      <c r="E18" s="20">
        <f t="shared" si="0"/>
        <v>278.3</v>
      </c>
      <c r="F18" s="20">
        <v>278300</v>
      </c>
      <c r="G18" s="20">
        <f t="shared" si="1"/>
        <v>278.3</v>
      </c>
      <c r="H18" s="20">
        <f t="shared" si="2"/>
        <v>0</v>
      </c>
      <c r="I18" s="20">
        <f t="shared" si="3"/>
        <v>100</v>
      </c>
      <c r="J18" s="20">
        <f t="shared" si="4"/>
        <v>109.39465408805032</v>
      </c>
      <c r="K18" s="20">
        <f t="shared" si="5"/>
        <v>0.57999165578042411</v>
      </c>
      <c r="L18" s="20">
        <f t="shared" si="6"/>
        <v>0.61462803825428047</v>
      </c>
    </row>
    <row r="19" spans="1:12" x14ac:dyDescent="0.2">
      <c r="A19" s="1" t="s">
        <v>20</v>
      </c>
      <c r="B19" s="2" t="s">
        <v>21</v>
      </c>
      <c r="C19" s="19">
        <v>13.2</v>
      </c>
      <c r="D19" s="19">
        <v>67300</v>
      </c>
      <c r="E19" s="19">
        <f t="shared" si="0"/>
        <v>67.3</v>
      </c>
      <c r="F19" s="19">
        <v>63100</v>
      </c>
      <c r="G19" s="19">
        <f t="shared" si="1"/>
        <v>63.1</v>
      </c>
      <c r="H19" s="19">
        <f t="shared" si="2"/>
        <v>4.1999999999999957</v>
      </c>
      <c r="I19" s="19">
        <f t="shared" si="3"/>
        <v>93.759286775631494</v>
      </c>
      <c r="J19" s="19">
        <f t="shared" si="4"/>
        <v>478.030303030303</v>
      </c>
      <c r="K19" s="19">
        <f t="shared" si="5"/>
        <v>3.0093906667852187E-2</v>
      </c>
      <c r="L19" s="19">
        <f t="shared" si="6"/>
        <v>0.1393569141712005</v>
      </c>
    </row>
    <row r="20" spans="1:12" ht="22.5" outlineLevel="1" x14ac:dyDescent="0.2">
      <c r="A20" s="3" t="s">
        <v>22</v>
      </c>
      <c r="B20" s="4" t="s">
        <v>23</v>
      </c>
      <c r="C20" s="20"/>
      <c r="D20" s="20">
        <v>61000</v>
      </c>
      <c r="E20" s="20">
        <f t="shared" si="0"/>
        <v>61</v>
      </c>
      <c r="F20" s="20">
        <v>61000</v>
      </c>
      <c r="G20" s="20">
        <f t="shared" si="1"/>
        <v>61</v>
      </c>
      <c r="H20" s="20">
        <f t="shared" si="2"/>
        <v>0</v>
      </c>
      <c r="I20" s="20">
        <f t="shared" si="3"/>
        <v>100</v>
      </c>
      <c r="J20" s="24" t="e">
        <f t="shared" si="4"/>
        <v>#DIV/0!</v>
      </c>
      <c r="K20" s="20">
        <f t="shared" si="5"/>
        <v>0</v>
      </c>
      <c r="L20" s="20">
        <f t="shared" si="6"/>
        <v>0.1347190453952968</v>
      </c>
    </row>
    <row r="21" spans="1:12" outlineLevel="1" x14ac:dyDescent="0.2">
      <c r="A21" s="3" t="s">
        <v>24</v>
      </c>
      <c r="B21" s="4" t="s">
        <v>25</v>
      </c>
      <c r="C21" s="20">
        <v>13.2</v>
      </c>
      <c r="D21" s="20">
        <v>4200</v>
      </c>
      <c r="E21" s="20">
        <f t="shared" si="0"/>
        <v>4.2</v>
      </c>
      <c r="F21" s="20">
        <v>0</v>
      </c>
      <c r="G21" s="20">
        <f t="shared" si="1"/>
        <v>0</v>
      </c>
      <c r="H21" s="20">
        <f t="shared" si="2"/>
        <v>4.2</v>
      </c>
      <c r="I21" s="20">
        <f t="shared" si="3"/>
        <v>0</v>
      </c>
      <c r="J21" s="20">
        <f t="shared" si="4"/>
        <v>0</v>
      </c>
      <c r="K21" s="20">
        <f t="shared" si="5"/>
        <v>3.0093906667852187E-2</v>
      </c>
      <c r="L21" s="20">
        <f t="shared" si="6"/>
        <v>0</v>
      </c>
    </row>
    <row r="22" spans="1:12" ht="22.5" outlineLevel="1" x14ac:dyDescent="0.2">
      <c r="A22" s="3" t="s">
        <v>26</v>
      </c>
      <c r="B22" s="4" t="s">
        <v>27</v>
      </c>
      <c r="C22" s="20">
        <v>0</v>
      </c>
      <c r="D22" s="20">
        <v>2100</v>
      </c>
      <c r="E22" s="20">
        <f t="shared" si="0"/>
        <v>2.1</v>
      </c>
      <c r="F22" s="20">
        <v>2100</v>
      </c>
      <c r="G22" s="20">
        <f t="shared" si="1"/>
        <v>2.1</v>
      </c>
      <c r="H22" s="20">
        <f t="shared" si="2"/>
        <v>0</v>
      </c>
      <c r="I22" s="20">
        <f t="shared" si="3"/>
        <v>100</v>
      </c>
      <c r="J22" s="24" t="e">
        <f t="shared" si="4"/>
        <v>#DIV/0!</v>
      </c>
      <c r="K22" s="20">
        <f t="shared" si="5"/>
        <v>0</v>
      </c>
      <c r="L22" s="20">
        <f t="shared" si="6"/>
        <v>4.6378687759036615E-3</v>
      </c>
    </row>
    <row r="23" spans="1:12" x14ac:dyDescent="0.2">
      <c r="A23" s="1" t="s">
        <v>28</v>
      </c>
      <c r="B23" s="2" t="s">
        <v>29</v>
      </c>
      <c r="C23" s="19">
        <v>4534.5</v>
      </c>
      <c r="D23" s="19">
        <v>7494244.3799999999</v>
      </c>
      <c r="E23" s="19">
        <f t="shared" si="0"/>
        <v>7494.2443800000001</v>
      </c>
      <c r="F23" s="19">
        <v>7481629.1399999997</v>
      </c>
      <c r="G23" s="19">
        <f t="shared" si="1"/>
        <v>7481.62914</v>
      </c>
      <c r="H23" s="19">
        <f t="shared" si="2"/>
        <v>12.615240000000085</v>
      </c>
      <c r="I23" s="19">
        <f t="shared" si="3"/>
        <v>99.831667619037518</v>
      </c>
      <c r="J23" s="19">
        <f t="shared" si="4"/>
        <v>164.99347535560702</v>
      </c>
      <c r="K23" s="19">
        <f t="shared" si="5"/>
        <v>10.337940892831497</v>
      </c>
      <c r="L23" s="19">
        <f t="shared" si="6"/>
        <v>16.523244848236647</v>
      </c>
    </row>
    <row r="24" spans="1:12" outlineLevel="1" x14ac:dyDescent="0.2">
      <c r="A24" s="3" t="s">
        <v>30</v>
      </c>
      <c r="B24" s="4" t="s">
        <v>31</v>
      </c>
      <c r="C24" s="20">
        <v>2757.7</v>
      </c>
      <c r="D24" s="20">
        <v>5786744.3799999999</v>
      </c>
      <c r="E24" s="20">
        <f t="shared" si="0"/>
        <v>5786.7443800000001</v>
      </c>
      <c r="F24" s="20">
        <v>5776129.1399999997</v>
      </c>
      <c r="G24" s="20">
        <f t="shared" si="1"/>
        <v>5776.12914</v>
      </c>
      <c r="H24" s="20">
        <f t="shared" si="2"/>
        <v>10.615240000000085</v>
      </c>
      <c r="I24" s="20">
        <f t="shared" si="3"/>
        <v>99.816559375999248</v>
      </c>
      <c r="J24" s="20">
        <f t="shared" si="4"/>
        <v>209.45458679334229</v>
      </c>
      <c r="K24" s="20">
        <f t="shared" si="5"/>
        <v>6.2871186680254532</v>
      </c>
      <c r="L24" s="20">
        <f t="shared" si="6"/>
        <v>12.756632849520603</v>
      </c>
    </row>
    <row r="25" spans="1:12" outlineLevel="1" x14ac:dyDescent="0.2">
      <c r="A25" s="3" t="s">
        <v>32</v>
      </c>
      <c r="B25" s="4" t="s">
        <v>33</v>
      </c>
      <c r="C25" s="20">
        <v>1776.8</v>
      </c>
      <c r="D25" s="20">
        <v>1707500</v>
      </c>
      <c r="E25" s="20">
        <f t="shared" si="0"/>
        <v>1707.5</v>
      </c>
      <c r="F25" s="20">
        <v>1705500</v>
      </c>
      <c r="G25" s="20">
        <f t="shared" si="1"/>
        <v>1705.5</v>
      </c>
      <c r="H25" s="20">
        <f t="shared" si="2"/>
        <v>2</v>
      </c>
      <c r="I25" s="20">
        <f t="shared" si="3"/>
        <v>99.882869692532935</v>
      </c>
      <c r="J25" s="20">
        <f t="shared" si="4"/>
        <v>95.987167942368302</v>
      </c>
      <c r="K25" s="20">
        <f t="shared" si="5"/>
        <v>4.0508222248060433</v>
      </c>
      <c r="L25" s="20">
        <f t="shared" si="6"/>
        <v>3.7666119987160447</v>
      </c>
    </row>
    <row r="26" spans="1:12" x14ac:dyDescent="0.2">
      <c r="A26" s="1" t="s">
        <v>34</v>
      </c>
      <c r="B26" s="2" t="s">
        <v>35</v>
      </c>
      <c r="C26" s="19">
        <v>5940.4</v>
      </c>
      <c r="D26" s="19">
        <v>9136976.9499999993</v>
      </c>
      <c r="E26" s="19">
        <f t="shared" si="0"/>
        <v>9136.9769499999984</v>
      </c>
      <c r="F26" s="19">
        <v>7642339.8799999999</v>
      </c>
      <c r="G26" s="19">
        <f t="shared" si="1"/>
        <v>7642.3398799999995</v>
      </c>
      <c r="H26" s="19">
        <f t="shared" si="2"/>
        <v>1494.6370699999989</v>
      </c>
      <c r="I26" s="19">
        <f t="shared" si="3"/>
        <v>83.64188639000561</v>
      </c>
      <c r="J26" s="19">
        <f t="shared" si="4"/>
        <v>128.6502572217359</v>
      </c>
      <c r="K26" s="19">
        <f t="shared" si="5"/>
        <v>13.543169937099178</v>
      </c>
      <c r="L26" s="19">
        <f t="shared" si="6"/>
        <v>16.878175954426347</v>
      </c>
    </row>
    <row r="27" spans="1:12" outlineLevel="1" x14ac:dyDescent="0.2">
      <c r="A27" s="3" t="s">
        <v>36</v>
      </c>
      <c r="B27" s="4" t="s">
        <v>37</v>
      </c>
      <c r="C27" s="20">
        <v>277.39999999999998</v>
      </c>
      <c r="D27" s="20">
        <v>1174302.05</v>
      </c>
      <c r="E27" s="20">
        <f t="shared" si="0"/>
        <v>1174.30205</v>
      </c>
      <c r="F27" s="20">
        <v>1168953.3</v>
      </c>
      <c r="G27" s="20">
        <f t="shared" si="1"/>
        <v>1168.9533000000001</v>
      </c>
      <c r="H27" s="20">
        <f t="shared" si="2"/>
        <v>5.3487499999998818</v>
      </c>
      <c r="I27" s="20">
        <f t="shared" si="3"/>
        <v>99.54451667694866</v>
      </c>
      <c r="J27" s="20">
        <f t="shared" si="4"/>
        <v>421.39628695025249</v>
      </c>
      <c r="K27" s="20">
        <f t="shared" si="5"/>
        <v>0.63242800830774226</v>
      </c>
      <c r="L27" s="20">
        <f t="shared" si="6"/>
        <v>2.5816438145521645</v>
      </c>
    </row>
    <row r="28" spans="1:12" outlineLevel="1" x14ac:dyDescent="0.2">
      <c r="A28" s="3" t="s">
        <v>38</v>
      </c>
      <c r="B28" s="4" t="s">
        <v>39</v>
      </c>
      <c r="C28" s="20">
        <v>195</v>
      </c>
      <c r="D28" s="20">
        <v>317041.57</v>
      </c>
      <c r="E28" s="20">
        <f t="shared" si="0"/>
        <v>317.04156999999998</v>
      </c>
      <c r="F28" s="20">
        <v>292673.75</v>
      </c>
      <c r="G28" s="20">
        <f t="shared" si="1"/>
        <v>292.67374999999998</v>
      </c>
      <c r="H28" s="20">
        <f t="shared" si="2"/>
        <v>24.367819999999995</v>
      </c>
      <c r="I28" s="20">
        <f t="shared" si="3"/>
        <v>92.313998445061955</v>
      </c>
      <c r="J28" s="20">
        <f t="shared" si="4"/>
        <v>150.08910256410255</v>
      </c>
      <c r="K28" s="20">
        <f t="shared" si="5"/>
        <v>0.4445690757750892</v>
      </c>
      <c r="L28" s="20">
        <f t="shared" si="6"/>
        <v>0.64637259364363531</v>
      </c>
    </row>
    <row r="29" spans="1:12" outlineLevel="1" x14ac:dyDescent="0.2">
      <c r="A29" s="3" t="s">
        <v>40</v>
      </c>
      <c r="B29" s="4" t="s">
        <v>41</v>
      </c>
      <c r="C29" s="20">
        <v>5468</v>
      </c>
      <c r="D29" s="20">
        <v>7645633.3300000001</v>
      </c>
      <c r="E29" s="20">
        <f t="shared" si="0"/>
        <v>7645.6333299999997</v>
      </c>
      <c r="F29" s="20">
        <v>6180712.8300000001</v>
      </c>
      <c r="G29" s="20">
        <f t="shared" si="1"/>
        <v>6180.7128300000004</v>
      </c>
      <c r="H29" s="20">
        <f t="shared" si="2"/>
        <v>1464.9204999999993</v>
      </c>
      <c r="I29" s="20">
        <f t="shared" si="3"/>
        <v>80.839775637004024</v>
      </c>
      <c r="J29" s="20">
        <f t="shared" si="4"/>
        <v>113.03425073152891</v>
      </c>
      <c r="K29" s="20">
        <f t="shared" si="5"/>
        <v>12.466172853016348</v>
      </c>
      <c r="L29" s="20">
        <f t="shared" si="6"/>
        <v>13.650159546230551</v>
      </c>
    </row>
    <row r="30" spans="1:12" x14ac:dyDescent="0.2">
      <c r="A30" s="1" t="s">
        <v>42</v>
      </c>
      <c r="B30" s="2" t="s">
        <v>43</v>
      </c>
      <c r="C30" s="19">
        <v>97.5</v>
      </c>
      <c r="D30" s="19">
        <v>167400</v>
      </c>
      <c r="E30" s="19">
        <f t="shared" si="0"/>
        <v>167.4</v>
      </c>
      <c r="F30" s="19">
        <v>166176.88</v>
      </c>
      <c r="G30" s="19">
        <f t="shared" si="1"/>
        <v>166.17688000000001</v>
      </c>
      <c r="H30" s="19">
        <f t="shared" si="2"/>
        <v>1.2231199999999944</v>
      </c>
      <c r="I30" s="19">
        <f t="shared" si="3"/>
        <v>99.269342891278384</v>
      </c>
      <c r="J30" s="19">
        <f t="shared" si="4"/>
        <v>170.43782564102565</v>
      </c>
      <c r="K30" s="19">
        <f t="shared" si="5"/>
        <v>0.2222845378875446</v>
      </c>
      <c r="L30" s="19">
        <f t="shared" si="6"/>
        <v>0.36700312525194745</v>
      </c>
    </row>
    <row r="31" spans="1:12" outlineLevel="1" x14ac:dyDescent="0.2">
      <c r="A31" s="3" t="s">
        <v>44</v>
      </c>
      <c r="B31" s="4" t="s">
        <v>45</v>
      </c>
      <c r="C31" s="20">
        <v>97.5</v>
      </c>
      <c r="D31" s="20">
        <v>167400</v>
      </c>
      <c r="E31" s="20">
        <f t="shared" si="0"/>
        <v>167.4</v>
      </c>
      <c r="F31" s="20">
        <v>166176.88</v>
      </c>
      <c r="G31" s="20">
        <f t="shared" si="1"/>
        <v>166.17688000000001</v>
      </c>
      <c r="H31" s="20">
        <f t="shared" si="2"/>
        <v>1.2231199999999944</v>
      </c>
      <c r="I31" s="20">
        <f t="shared" si="3"/>
        <v>99.269342891278384</v>
      </c>
      <c r="J31" s="20">
        <f t="shared" si="4"/>
        <v>170.43782564102565</v>
      </c>
      <c r="K31" s="20">
        <f t="shared" si="5"/>
        <v>0.2222845378875446</v>
      </c>
      <c r="L31" s="20">
        <f t="shared" si="6"/>
        <v>0.36700312525194745</v>
      </c>
    </row>
    <row r="32" spans="1:12" x14ac:dyDescent="0.2">
      <c r="A32" s="1" t="s">
        <v>46</v>
      </c>
      <c r="B32" s="2" t="s">
        <v>47</v>
      </c>
      <c r="C32" s="19">
        <v>24923.599999999999</v>
      </c>
      <c r="D32" s="19">
        <v>21755736.52</v>
      </c>
      <c r="E32" s="19">
        <f t="shared" si="0"/>
        <v>21755.736519999999</v>
      </c>
      <c r="F32" s="19">
        <v>20934556.440000001</v>
      </c>
      <c r="G32" s="19">
        <f t="shared" si="1"/>
        <v>20934.55644</v>
      </c>
      <c r="H32" s="19">
        <f t="shared" si="2"/>
        <v>821.18007999999827</v>
      </c>
      <c r="I32" s="19">
        <f t="shared" si="3"/>
        <v>96.225454931185212</v>
      </c>
      <c r="J32" s="19">
        <f t="shared" si="4"/>
        <v>83.994914217849754</v>
      </c>
      <c r="K32" s="19">
        <f t="shared" si="5"/>
        <v>56.821855471733393</v>
      </c>
      <c r="L32" s="19">
        <f t="shared" si="6"/>
        <v>46.234155071651863</v>
      </c>
    </row>
    <row r="33" spans="1:12" outlineLevel="1" x14ac:dyDescent="0.2">
      <c r="A33" s="3" t="s">
        <v>48</v>
      </c>
      <c r="B33" s="4" t="s">
        <v>49</v>
      </c>
      <c r="C33" s="20">
        <v>24923.599999999999</v>
      </c>
      <c r="D33" s="20">
        <v>21755736.52</v>
      </c>
      <c r="E33" s="20">
        <f t="shared" si="0"/>
        <v>21755.736519999999</v>
      </c>
      <c r="F33" s="20">
        <v>20934556.440000001</v>
      </c>
      <c r="G33" s="20">
        <f t="shared" si="1"/>
        <v>20934.55644</v>
      </c>
      <c r="H33" s="20">
        <f t="shared" si="2"/>
        <v>821.18007999999827</v>
      </c>
      <c r="I33" s="20">
        <f t="shared" si="3"/>
        <v>96.225454931185212</v>
      </c>
      <c r="J33" s="20">
        <f t="shared" si="4"/>
        <v>83.994914217849754</v>
      </c>
      <c r="K33" s="20">
        <f t="shared" si="5"/>
        <v>56.821855471733393</v>
      </c>
      <c r="L33" s="20">
        <f t="shared" si="6"/>
        <v>46.234155071651863</v>
      </c>
    </row>
    <row r="34" spans="1:12" x14ac:dyDescent="0.2">
      <c r="A34" s="1" t="s">
        <v>50</v>
      </c>
      <c r="B34" s="2" t="s">
        <v>51</v>
      </c>
      <c r="C34" s="19">
        <v>378.6</v>
      </c>
      <c r="D34" s="19">
        <v>398558.84</v>
      </c>
      <c r="E34" s="19">
        <f t="shared" si="0"/>
        <v>398.55884000000003</v>
      </c>
      <c r="F34" s="19">
        <v>398558.84</v>
      </c>
      <c r="G34" s="19">
        <f t="shared" si="1"/>
        <v>398.55884000000003</v>
      </c>
      <c r="H34" s="19">
        <f t="shared" si="2"/>
        <v>0</v>
      </c>
      <c r="I34" s="19">
        <f t="shared" si="3"/>
        <v>100</v>
      </c>
      <c r="J34" s="19">
        <f t="shared" si="4"/>
        <v>105.27174854727946</v>
      </c>
      <c r="K34" s="19">
        <f t="shared" si="5"/>
        <v>0.86314795942794253</v>
      </c>
      <c r="L34" s="19">
        <f t="shared" si="6"/>
        <v>0.88022076161732543</v>
      </c>
    </row>
    <row r="35" spans="1:12" outlineLevel="1" x14ac:dyDescent="0.2">
      <c r="A35" s="3" t="s">
        <v>52</v>
      </c>
      <c r="B35" s="4" t="s">
        <v>53</v>
      </c>
      <c r="C35" s="20">
        <v>378.6</v>
      </c>
      <c r="D35" s="20">
        <v>398558.84</v>
      </c>
      <c r="E35" s="20">
        <f t="shared" si="0"/>
        <v>398.55884000000003</v>
      </c>
      <c r="F35" s="20">
        <v>398558.84</v>
      </c>
      <c r="G35" s="20">
        <f t="shared" si="1"/>
        <v>398.55884000000003</v>
      </c>
      <c r="H35" s="20">
        <f t="shared" si="2"/>
        <v>0</v>
      </c>
      <c r="I35" s="20">
        <f t="shared" si="3"/>
        <v>100</v>
      </c>
      <c r="J35" s="20">
        <f t="shared" si="4"/>
        <v>105.27174854727946</v>
      </c>
      <c r="K35" s="20">
        <f t="shared" si="5"/>
        <v>0.86314795942794253</v>
      </c>
      <c r="L35" s="20">
        <f t="shared" si="6"/>
        <v>0.88022076161732543</v>
      </c>
    </row>
    <row r="36" spans="1:12" x14ac:dyDescent="0.2">
      <c r="A36" s="1" t="s">
        <v>54</v>
      </c>
      <c r="B36" s="2" t="s">
        <v>55</v>
      </c>
      <c r="C36" s="19">
        <v>150.69999999999999</v>
      </c>
      <c r="D36" s="19">
        <v>164000</v>
      </c>
      <c r="E36" s="19">
        <f t="shared" si="0"/>
        <v>164</v>
      </c>
      <c r="F36" s="19">
        <v>163704.79999999999</v>
      </c>
      <c r="G36" s="19">
        <f t="shared" si="1"/>
        <v>163.70479999999998</v>
      </c>
      <c r="H36" s="19">
        <f t="shared" si="2"/>
        <v>0.29520000000002256</v>
      </c>
      <c r="I36" s="19">
        <f t="shared" si="3"/>
        <v>99.82</v>
      </c>
      <c r="J36" s="19">
        <f t="shared" si="4"/>
        <v>108.62959522229593</v>
      </c>
      <c r="K36" s="19">
        <f t="shared" si="5"/>
        <v>0.34357210112464581</v>
      </c>
      <c r="L36" s="19">
        <f t="shared" si="6"/>
        <v>0.36154351446931121</v>
      </c>
    </row>
    <row r="37" spans="1:12" outlineLevel="1" x14ac:dyDescent="0.2">
      <c r="A37" s="3" t="s">
        <v>56</v>
      </c>
      <c r="B37" s="4" t="s">
        <v>57</v>
      </c>
      <c r="C37" s="20">
        <v>150.69999999999999</v>
      </c>
      <c r="D37" s="20">
        <v>164000</v>
      </c>
      <c r="E37" s="20">
        <f t="shared" si="0"/>
        <v>164</v>
      </c>
      <c r="F37" s="20">
        <v>163704.79999999999</v>
      </c>
      <c r="G37" s="20">
        <f t="shared" si="1"/>
        <v>163.70479999999998</v>
      </c>
      <c r="H37" s="20">
        <f t="shared" si="2"/>
        <v>0.29520000000002256</v>
      </c>
      <c r="I37" s="20">
        <f t="shared" si="3"/>
        <v>99.82</v>
      </c>
      <c r="J37" s="20">
        <f t="shared" si="4"/>
        <v>108.62959522229593</v>
      </c>
      <c r="K37" s="20">
        <f t="shared" si="5"/>
        <v>0.34357210112464581</v>
      </c>
      <c r="L37" s="20">
        <f t="shared" si="6"/>
        <v>0.36154351446931121</v>
      </c>
    </row>
    <row r="38" spans="1:12" x14ac:dyDescent="0.2">
      <c r="A38" s="1" t="s">
        <v>58</v>
      </c>
      <c r="B38" s="2" t="s">
        <v>59</v>
      </c>
      <c r="C38" s="19">
        <v>0</v>
      </c>
      <c r="D38" s="19">
        <v>1000</v>
      </c>
      <c r="E38" s="19">
        <f t="shared" si="0"/>
        <v>1</v>
      </c>
      <c r="F38" s="19">
        <v>0</v>
      </c>
      <c r="G38" s="19">
        <f t="shared" si="1"/>
        <v>0</v>
      </c>
      <c r="H38" s="19">
        <f t="shared" si="2"/>
        <v>1</v>
      </c>
      <c r="I38" s="19">
        <f t="shared" si="3"/>
        <v>0</v>
      </c>
      <c r="J38" s="23" t="e">
        <f t="shared" si="4"/>
        <v>#DIV/0!</v>
      </c>
      <c r="K38" s="19">
        <f t="shared" si="5"/>
        <v>0</v>
      </c>
      <c r="L38" s="19">
        <f t="shared" si="6"/>
        <v>0</v>
      </c>
    </row>
    <row r="39" spans="1:12" outlineLevel="1" x14ac:dyDescent="0.2">
      <c r="A39" s="3" t="s">
        <v>60</v>
      </c>
      <c r="B39" s="4" t="s">
        <v>61</v>
      </c>
      <c r="C39" s="20">
        <v>0</v>
      </c>
      <c r="D39" s="20">
        <v>1000</v>
      </c>
      <c r="E39" s="20">
        <f t="shared" si="0"/>
        <v>1</v>
      </c>
      <c r="F39" s="20">
        <v>0</v>
      </c>
      <c r="G39" s="20">
        <f t="shared" si="1"/>
        <v>0</v>
      </c>
      <c r="H39" s="20">
        <f t="shared" si="2"/>
        <v>1</v>
      </c>
      <c r="I39" s="20">
        <f t="shared" si="3"/>
        <v>0</v>
      </c>
      <c r="J39" s="24" t="e">
        <f t="shared" si="4"/>
        <v>#DIV/0!</v>
      </c>
      <c r="K39" s="20">
        <f t="shared" si="5"/>
        <v>0</v>
      </c>
      <c r="L39" s="20">
        <f t="shared" si="6"/>
        <v>0</v>
      </c>
    </row>
    <row r="40" spans="1:12" x14ac:dyDescent="0.2">
      <c r="A40" s="5" t="s">
        <v>62</v>
      </c>
      <c r="B40" s="6"/>
      <c r="C40" s="21">
        <v>43862.69999999999</v>
      </c>
      <c r="D40" s="21">
        <v>48277104.909999996</v>
      </c>
      <c r="E40" s="21">
        <f t="shared" si="0"/>
        <v>48277.104909999995</v>
      </c>
      <c r="F40" s="21">
        <v>45279418.229999997</v>
      </c>
      <c r="G40" s="21">
        <f t="shared" si="1"/>
        <v>45279.418229999996</v>
      </c>
      <c r="H40" s="21">
        <f t="shared" si="2"/>
        <v>2997.6866799999989</v>
      </c>
      <c r="I40" s="21">
        <f t="shared" si="3"/>
        <v>93.790666019454974</v>
      </c>
      <c r="J40" s="21">
        <f t="shared" si="4"/>
        <v>103.22989289305038</v>
      </c>
      <c r="K40" s="21">
        <f t="shared" si="5"/>
        <v>100</v>
      </c>
      <c r="L40" s="21">
        <f t="shared" si="6"/>
        <v>100</v>
      </c>
    </row>
  </sheetData>
  <mergeCells count="6">
    <mergeCell ref="A8:L8"/>
    <mergeCell ref="I1:L1"/>
    <mergeCell ref="I2:L2"/>
    <mergeCell ref="A4:L4"/>
    <mergeCell ref="A5:L5"/>
    <mergeCell ref="A6:L6"/>
  </mergeCells>
  <pageMargins left="0.35433070866141736" right="0.35433070866141736" top="0.98425196850393704" bottom="0.59055118110236227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2020-03-17T07:37:16Z</cp:lastPrinted>
  <dcterms:created xsi:type="dcterms:W3CDTF">2020-01-17T06:19:59Z</dcterms:created>
  <dcterms:modified xsi:type="dcterms:W3CDTF">2020-03-17T07:37:19Z</dcterms:modified>
</cp:coreProperties>
</file>