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Лист1!$A$1:$J$662</definedName>
  </definedNames>
  <calcPr calcId="125725"/>
</workbook>
</file>

<file path=xl/calcChain.xml><?xml version="1.0" encoding="utf-8"?>
<calcChain xmlns="http://schemas.openxmlformats.org/spreadsheetml/2006/main">
  <c r="E270" i="1"/>
  <c r="F270"/>
  <c r="G270"/>
  <c r="H270"/>
  <c r="I270"/>
  <c r="D270"/>
  <c r="E268"/>
  <c r="F268"/>
  <c r="G268"/>
  <c r="H268"/>
  <c r="I268"/>
  <c r="D268"/>
  <c r="G510"/>
  <c r="E88"/>
  <c r="F88"/>
  <c r="G88"/>
  <c r="H88"/>
  <c r="I88"/>
  <c r="D88"/>
  <c r="D87"/>
  <c r="E86"/>
  <c r="F86"/>
  <c r="G86"/>
  <c r="H86"/>
  <c r="I86"/>
  <c r="D86"/>
  <c r="D205"/>
  <c r="E649"/>
  <c r="I649"/>
  <c r="E648"/>
  <c r="E650" s="1"/>
  <c r="G648"/>
  <c r="I648"/>
  <c r="I650" s="1"/>
  <c r="E647"/>
  <c r="F647"/>
  <c r="G647"/>
  <c r="H647"/>
  <c r="I647"/>
  <c r="D647"/>
  <c r="E628"/>
  <c r="G628"/>
  <c r="I628"/>
  <c r="E627"/>
  <c r="F627"/>
  <c r="G627"/>
  <c r="H627"/>
  <c r="I627"/>
  <c r="E626"/>
  <c r="F626"/>
  <c r="G626"/>
  <c r="H626"/>
  <c r="I626"/>
  <c r="E625"/>
  <c r="F625"/>
  <c r="G625"/>
  <c r="H625"/>
  <c r="I625"/>
  <c r="D625"/>
  <c r="D624"/>
  <c r="D623"/>
  <c r="D622"/>
  <c r="D621"/>
  <c r="D620"/>
  <c r="D619"/>
  <c r="D618"/>
  <c r="D617"/>
  <c r="D616"/>
  <c r="D627" s="1"/>
  <c r="D615"/>
  <c r="D626" s="1"/>
  <c r="D614"/>
  <c r="E511"/>
  <c r="I511"/>
  <c r="E510"/>
  <c r="F510"/>
  <c r="I510"/>
  <c r="E509"/>
  <c r="F509"/>
  <c r="G509"/>
  <c r="H509"/>
  <c r="I509"/>
  <c r="D509"/>
  <c r="I594"/>
  <c r="I603" s="1"/>
  <c r="H594"/>
  <c r="G594"/>
  <c r="F594"/>
  <c r="E594"/>
  <c r="D594"/>
  <c r="I593"/>
  <c r="H593"/>
  <c r="G593"/>
  <c r="G602" s="1"/>
  <c r="F593"/>
  <c r="E593"/>
  <c r="I592"/>
  <c r="H592"/>
  <c r="H601" s="1"/>
  <c r="G592"/>
  <c r="F592"/>
  <c r="E592"/>
  <c r="I590"/>
  <c r="H590"/>
  <c r="G590"/>
  <c r="F590"/>
  <c r="E590"/>
  <c r="D589"/>
  <c r="D587"/>
  <c r="D586"/>
  <c r="D584"/>
  <c r="D583"/>
  <c r="D582"/>
  <c r="D581"/>
  <c r="D580"/>
  <c r="D579"/>
  <c r="D578"/>
  <c r="D576"/>
  <c r="D593" s="1"/>
  <c r="I575"/>
  <c r="I591" s="1"/>
  <c r="H575"/>
  <c r="H591" s="1"/>
  <c r="G575"/>
  <c r="G591" s="1"/>
  <c r="G595" s="1"/>
  <c r="F575"/>
  <c r="F591" s="1"/>
  <c r="E575"/>
  <c r="E591" s="1"/>
  <c r="D573"/>
  <c r="D590" s="1"/>
  <c r="I567"/>
  <c r="H567"/>
  <c r="G567"/>
  <c r="F567"/>
  <c r="E567"/>
  <c r="I566"/>
  <c r="H566"/>
  <c r="G566"/>
  <c r="F566"/>
  <c r="E566"/>
  <c r="H565"/>
  <c r="G565"/>
  <c r="I564"/>
  <c r="I568" s="1"/>
  <c r="H564"/>
  <c r="G564"/>
  <c r="F564"/>
  <c r="E564"/>
  <c r="E568" s="1"/>
  <c r="I563"/>
  <c r="H563"/>
  <c r="G563"/>
  <c r="G568" s="1"/>
  <c r="F563"/>
  <c r="E563"/>
  <c r="D562"/>
  <c r="D560"/>
  <c r="D559"/>
  <c r="D557"/>
  <c r="D556"/>
  <c r="D567" s="1"/>
  <c r="D555"/>
  <c r="D566" s="1"/>
  <c r="D554"/>
  <c r="D553"/>
  <c r="D552"/>
  <c r="D551"/>
  <c r="D549"/>
  <c r="I548"/>
  <c r="I565" s="1"/>
  <c r="F548"/>
  <c r="F565" s="1"/>
  <c r="E548"/>
  <c r="E565" s="1"/>
  <c r="D547"/>
  <c r="D564" s="1"/>
  <c r="D546"/>
  <c r="D563" s="1"/>
  <c r="I531"/>
  <c r="H531"/>
  <c r="G531"/>
  <c r="F531"/>
  <c r="E531"/>
  <c r="D531"/>
  <c r="I530"/>
  <c r="H530"/>
  <c r="G530"/>
  <c r="F530"/>
  <c r="E530"/>
  <c r="I529"/>
  <c r="H529"/>
  <c r="G529"/>
  <c r="F529"/>
  <c r="E529"/>
  <c r="I528"/>
  <c r="I541" s="1"/>
  <c r="H528"/>
  <c r="G528"/>
  <c r="F528"/>
  <c r="E528"/>
  <c r="E541" s="1"/>
  <c r="I527"/>
  <c r="H527"/>
  <c r="G527"/>
  <c r="F527"/>
  <c r="E527"/>
  <c r="D522"/>
  <c r="D521"/>
  <c r="D530" s="1"/>
  <c r="D520"/>
  <c r="D529" s="1"/>
  <c r="D519"/>
  <c r="D528" s="1"/>
  <c r="D518"/>
  <c r="D527" s="1"/>
  <c r="G367"/>
  <c r="E366"/>
  <c r="F366"/>
  <c r="G366"/>
  <c r="H366"/>
  <c r="I366"/>
  <c r="E365"/>
  <c r="F365"/>
  <c r="G365"/>
  <c r="H365"/>
  <c r="I365"/>
  <c r="E364"/>
  <c r="E367" s="1"/>
  <c r="F364"/>
  <c r="F367" s="1"/>
  <c r="G364"/>
  <c r="H364"/>
  <c r="I364"/>
  <c r="I367" s="1"/>
  <c r="D363"/>
  <c r="D366" s="1"/>
  <c r="D362"/>
  <c r="D365" s="1"/>
  <c r="D361"/>
  <c r="D364" s="1"/>
  <c r="D372"/>
  <c r="D373"/>
  <c r="D374"/>
  <c r="D375"/>
  <c r="D376"/>
  <c r="D377"/>
  <c r="E378"/>
  <c r="F378"/>
  <c r="G378"/>
  <c r="H378"/>
  <c r="I378"/>
  <c r="E379"/>
  <c r="F379"/>
  <c r="G379"/>
  <c r="H379"/>
  <c r="I379"/>
  <c r="E380"/>
  <c r="F380"/>
  <c r="G380"/>
  <c r="H380"/>
  <c r="I380"/>
  <c r="F269"/>
  <c r="F649" s="1"/>
  <c r="G269"/>
  <c r="G511" s="1"/>
  <c r="H269"/>
  <c r="F267"/>
  <c r="G267"/>
  <c r="H267"/>
  <c r="I238"/>
  <c r="E238"/>
  <c r="D238" s="1"/>
  <c r="I237"/>
  <c r="E237"/>
  <c r="I236"/>
  <c r="E236"/>
  <c r="D236" s="1"/>
  <c r="I235"/>
  <c r="E235"/>
  <c r="D235" s="1"/>
  <c r="I234"/>
  <c r="E234"/>
  <c r="I233"/>
  <c r="E233"/>
  <c r="D233"/>
  <c r="D232"/>
  <c r="D231"/>
  <c r="D230"/>
  <c r="D253"/>
  <c r="D252"/>
  <c r="D251"/>
  <c r="I226"/>
  <c r="E226"/>
  <c r="I225"/>
  <c r="E225"/>
  <c r="D225" s="1"/>
  <c r="I224"/>
  <c r="E224"/>
  <c r="E215"/>
  <c r="F215"/>
  <c r="G215"/>
  <c r="H215"/>
  <c r="I215"/>
  <c r="E214"/>
  <c r="F214"/>
  <c r="G214"/>
  <c r="H214"/>
  <c r="I214"/>
  <c r="E213"/>
  <c r="F213"/>
  <c r="H213"/>
  <c r="I213"/>
  <c r="D203"/>
  <c r="D202"/>
  <c r="G201"/>
  <c r="D201" s="1"/>
  <c r="H367" l="1"/>
  <c r="G649"/>
  <c r="G650" s="1"/>
  <c r="F511"/>
  <c r="F628"/>
  <c r="F648"/>
  <c r="F650" s="1"/>
  <c r="H628"/>
  <c r="D628"/>
  <c r="F599"/>
  <c r="D226"/>
  <c r="D234"/>
  <c r="D367"/>
  <c r="F568"/>
  <c r="H568"/>
  <c r="I599"/>
  <c r="G601"/>
  <c r="F602"/>
  <c r="H603"/>
  <c r="D224"/>
  <c r="D237"/>
  <c r="D378"/>
  <c r="H541"/>
  <c r="E600"/>
  <c r="I600"/>
  <c r="F601"/>
  <c r="E602"/>
  <c r="I602"/>
  <c r="G603"/>
  <c r="E603"/>
  <c r="D380"/>
  <c r="D379"/>
  <c r="G541"/>
  <c r="F541"/>
  <c r="H600"/>
  <c r="G599"/>
  <c r="E601"/>
  <c r="I601"/>
  <c r="I604" s="1"/>
  <c r="H602"/>
  <c r="F603"/>
  <c r="F595"/>
  <c r="F600"/>
  <c r="F604" s="1"/>
  <c r="D602"/>
  <c r="E595"/>
  <c r="D603"/>
  <c r="D541"/>
  <c r="D568"/>
  <c r="H595"/>
  <c r="E599"/>
  <c r="E604" s="1"/>
  <c r="G600"/>
  <c r="G604" s="1"/>
  <c r="D599"/>
  <c r="D548"/>
  <c r="D565" s="1"/>
  <c r="D575"/>
  <c r="D591" s="1"/>
  <c r="D600" s="1"/>
  <c r="I595"/>
  <c r="D592"/>
  <c r="D601" s="1"/>
  <c r="H599"/>
  <c r="H604" s="1"/>
  <c r="D595" l="1"/>
  <c r="D604"/>
  <c r="D209" l="1"/>
  <c r="D208"/>
  <c r="D207"/>
  <c r="D200"/>
  <c r="D199"/>
  <c r="D198"/>
  <c r="E175"/>
  <c r="F175"/>
  <c r="G175"/>
  <c r="H175"/>
  <c r="I175"/>
  <c r="E174"/>
  <c r="F174"/>
  <c r="G174"/>
  <c r="H174"/>
  <c r="I174"/>
  <c r="E173"/>
  <c r="F173"/>
  <c r="G173"/>
  <c r="H173"/>
  <c r="I173"/>
  <c r="G121"/>
  <c r="E120"/>
  <c r="F120"/>
  <c r="G120"/>
  <c r="H120"/>
  <c r="I120"/>
  <c r="E119"/>
  <c r="F119"/>
  <c r="G119"/>
  <c r="H119"/>
  <c r="I119"/>
  <c r="E118"/>
  <c r="E121" s="1"/>
  <c r="F118"/>
  <c r="F121" s="1"/>
  <c r="G118"/>
  <c r="H118"/>
  <c r="I118"/>
  <c r="I121" s="1"/>
  <c r="E87"/>
  <c r="F87"/>
  <c r="G87"/>
  <c r="H87"/>
  <c r="I87"/>
  <c r="H85"/>
  <c r="E21"/>
  <c r="E85" s="1"/>
  <c r="F21"/>
  <c r="F85" s="1"/>
  <c r="G21"/>
  <c r="G85" s="1"/>
  <c r="H21"/>
  <c r="I21"/>
  <c r="I85" s="1"/>
  <c r="D20"/>
  <c r="D19"/>
  <c r="D18"/>
  <c r="E134"/>
  <c r="F134"/>
  <c r="G134"/>
  <c r="H134"/>
  <c r="I134"/>
  <c r="E133"/>
  <c r="F133"/>
  <c r="G133"/>
  <c r="H133"/>
  <c r="I133"/>
  <c r="E132"/>
  <c r="F132"/>
  <c r="G132"/>
  <c r="H132"/>
  <c r="I132"/>
  <c r="H334"/>
  <c r="D212"/>
  <c r="D211"/>
  <c r="D210"/>
  <c r="F38"/>
  <c r="F51" s="1"/>
  <c r="H38"/>
  <c r="H51" s="1"/>
  <c r="E334"/>
  <c r="F334"/>
  <c r="G334"/>
  <c r="E335"/>
  <c r="F335"/>
  <c r="G335"/>
  <c r="H335"/>
  <c r="I80"/>
  <c r="H80"/>
  <c r="G80"/>
  <c r="F80"/>
  <c r="E80"/>
  <c r="D80"/>
  <c r="I79"/>
  <c r="H79"/>
  <c r="G79"/>
  <c r="F79"/>
  <c r="E79"/>
  <c r="I78"/>
  <c r="H78"/>
  <c r="G78"/>
  <c r="F78"/>
  <c r="E78"/>
  <c r="I76"/>
  <c r="H76"/>
  <c r="G76"/>
  <c r="F76"/>
  <c r="E76"/>
  <c r="D75"/>
  <c r="D73"/>
  <c r="D72"/>
  <c r="D70"/>
  <c r="D69"/>
  <c r="D68"/>
  <c r="D67"/>
  <c r="D66"/>
  <c r="D65"/>
  <c r="D64"/>
  <c r="D62"/>
  <c r="D78" s="1"/>
  <c r="I61"/>
  <c r="I77" s="1"/>
  <c r="H61"/>
  <c r="H77" s="1"/>
  <c r="G61"/>
  <c r="G77" s="1"/>
  <c r="F61"/>
  <c r="F77" s="1"/>
  <c r="E61"/>
  <c r="E77" s="1"/>
  <c r="D59"/>
  <c r="D76" s="1"/>
  <c r="I53"/>
  <c r="H53"/>
  <c r="G53"/>
  <c r="F53"/>
  <c r="E53"/>
  <c r="I52"/>
  <c r="H52"/>
  <c r="G52"/>
  <c r="F52"/>
  <c r="E52"/>
  <c r="G51"/>
  <c r="D50"/>
  <c r="D48"/>
  <c r="D47"/>
  <c r="D45"/>
  <c r="D44"/>
  <c r="D53" s="1"/>
  <c r="D43"/>
  <c r="D42"/>
  <c r="D41"/>
  <c r="D39"/>
  <c r="I38"/>
  <c r="I51" s="1"/>
  <c r="E38"/>
  <c r="E51" s="1"/>
  <c r="I23"/>
  <c r="H23"/>
  <c r="G23"/>
  <c r="F23"/>
  <c r="E23"/>
  <c r="I22"/>
  <c r="H22"/>
  <c r="G22"/>
  <c r="F22"/>
  <c r="E22"/>
  <c r="D13"/>
  <c r="D23" s="1"/>
  <c r="D12"/>
  <c r="D22" s="1"/>
  <c r="D11"/>
  <c r="D21" s="1"/>
  <c r="D85" s="1"/>
  <c r="D330"/>
  <c r="D329"/>
  <c r="D328"/>
  <c r="D327"/>
  <c r="D326"/>
  <c r="D332"/>
  <c r="D250"/>
  <c r="D249"/>
  <c r="D248"/>
  <c r="G189"/>
  <c r="G213" s="1"/>
  <c r="D194"/>
  <c r="D193"/>
  <c r="D192"/>
  <c r="E443"/>
  <c r="F443"/>
  <c r="G443"/>
  <c r="H443"/>
  <c r="E442"/>
  <c r="F442"/>
  <c r="G442"/>
  <c r="H442"/>
  <c r="G441"/>
  <c r="H441"/>
  <c r="E440"/>
  <c r="F440"/>
  <c r="G440"/>
  <c r="H440"/>
  <c r="I442"/>
  <c r="I443"/>
  <c r="I440"/>
  <c r="H439"/>
  <c r="E439"/>
  <c r="F439"/>
  <c r="G439"/>
  <c r="I439"/>
  <c r="D429"/>
  <c r="D430"/>
  <c r="D423"/>
  <c r="H121" l="1"/>
  <c r="G216"/>
  <c r="F216"/>
  <c r="H135"/>
  <c r="I135"/>
  <c r="E135"/>
  <c r="E216"/>
  <c r="I216"/>
  <c r="H216"/>
  <c r="F135"/>
  <c r="G135"/>
  <c r="H54"/>
  <c r="G54"/>
  <c r="F54"/>
  <c r="E54"/>
  <c r="I54"/>
  <c r="D33"/>
  <c r="F33"/>
  <c r="G33"/>
  <c r="I33"/>
  <c r="H33"/>
  <c r="E33"/>
  <c r="D52"/>
  <c r="D440"/>
  <c r="D79"/>
  <c r="G81"/>
  <c r="F81"/>
  <c r="E81"/>
  <c r="I81"/>
  <c r="H81"/>
  <c r="D38"/>
  <c r="D51" s="1"/>
  <c r="D61"/>
  <c r="D77" s="1"/>
  <c r="D54" l="1"/>
  <c r="D81"/>
  <c r="I469"/>
  <c r="H469"/>
  <c r="G469"/>
  <c r="F469"/>
  <c r="E469"/>
  <c r="D454"/>
  <c r="I406"/>
  <c r="H406"/>
  <c r="G406"/>
  <c r="F406"/>
  <c r="E406"/>
  <c r="D397"/>
  <c r="D406" s="1"/>
  <c r="I354"/>
  <c r="H354"/>
  <c r="G354"/>
  <c r="F354"/>
  <c r="E354"/>
  <c r="D345"/>
  <c r="D321"/>
  <c r="I335"/>
  <c r="D324"/>
  <c r="D318"/>
  <c r="D315"/>
  <c r="D312"/>
  <c r="D309"/>
  <c r="D306"/>
  <c r="D303"/>
  <c r="D300"/>
  <c r="D297"/>
  <c r="D294"/>
  <c r="D291"/>
  <c r="D288"/>
  <c r="D285"/>
  <c r="D282"/>
  <c r="D279"/>
  <c r="D276"/>
  <c r="D265"/>
  <c r="I262"/>
  <c r="H262"/>
  <c r="G262"/>
  <c r="F262"/>
  <c r="E262"/>
  <c r="D255"/>
  <c r="D246"/>
  <c r="D243"/>
  <c r="D240"/>
  <c r="I228"/>
  <c r="E228"/>
  <c r="D222"/>
  <c r="D182"/>
  <c r="D185"/>
  <c r="D184"/>
  <c r="D183"/>
  <c r="D181"/>
  <c r="D196"/>
  <c r="D190"/>
  <c r="D187"/>
  <c r="D169"/>
  <c r="D168"/>
  <c r="D167"/>
  <c r="D151"/>
  <c r="D150"/>
  <c r="D149"/>
  <c r="D145"/>
  <c r="D144"/>
  <c r="D143"/>
  <c r="D171"/>
  <c r="D165"/>
  <c r="D162"/>
  <c r="D159"/>
  <c r="D156"/>
  <c r="D153"/>
  <c r="D147"/>
  <c r="D141"/>
  <c r="D130"/>
  <c r="D127"/>
  <c r="D133" s="1"/>
  <c r="D98"/>
  <c r="D97"/>
  <c r="D96"/>
  <c r="D95"/>
  <c r="D94"/>
  <c r="D116"/>
  <c r="D113"/>
  <c r="D108"/>
  <c r="D105"/>
  <c r="D119" s="1"/>
  <c r="D102"/>
  <c r="D298"/>
  <c r="D296"/>
  <c r="D295"/>
  <c r="D293"/>
  <c r="D438"/>
  <c r="D436"/>
  <c r="D435"/>
  <c r="D433"/>
  <c r="D432"/>
  <c r="D443" s="1"/>
  <c r="D431"/>
  <c r="D428"/>
  <c r="D427"/>
  <c r="D425"/>
  <c r="I424"/>
  <c r="I441" s="1"/>
  <c r="F424"/>
  <c r="F441" s="1"/>
  <c r="E424"/>
  <c r="E441" s="1"/>
  <c r="D422"/>
  <c r="I334"/>
  <c r="I336"/>
  <c r="H336"/>
  <c r="G336"/>
  <c r="G337" s="1"/>
  <c r="F336"/>
  <c r="F337" s="1"/>
  <c r="E336"/>
  <c r="E337" s="1"/>
  <c r="D325"/>
  <c r="D323"/>
  <c r="D304"/>
  <c r="D302"/>
  <c r="D206"/>
  <c r="D204"/>
  <c r="G261"/>
  <c r="G258" s="1"/>
  <c r="G263"/>
  <c r="I261"/>
  <c r="I258" s="1"/>
  <c r="I263"/>
  <c r="I259" s="1"/>
  <c r="H261"/>
  <c r="H263"/>
  <c r="E227"/>
  <c r="E267" s="1"/>
  <c r="E229"/>
  <c r="E269" s="1"/>
  <c r="D241"/>
  <c r="D239"/>
  <c r="D191"/>
  <c r="D189"/>
  <c r="D114"/>
  <c r="D112"/>
  <c r="D111"/>
  <c r="D110"/>
  <c r="I468"/>
  <c r="I470"/>
  <c r="H470"/>
  <c r="H468"/>
  <c r="G468"/>
  <c r="G470"/>
  <c r="F468"/>
  <c r="F470"/>
  <c r="E468"/>
  <c r="E470"/>
  <c r="D470"/>
  <c r="E466"/>
  <c r="F466"/>
  <c r="G466"/>
  <c r="H466"/>
  <c r="I466"/>
  <c r="D148"/>
  <c r="D146"/>
  <c r="D449"/>
  <c r="D466" s="1"/>
  <c r="D462"/>
  <c r="D460"/>
  <c r="I355"/>
  <c r="H355"/>
  <c r="G355"/>
  <c r="F355"/>
  <c r="E355"/>
  <c r="I353"/>
  <c r="H353"/>
  <c r="G353"/>
  <c r="F353"/>
  <c r="E353"/>
  <c r="I352"/>
  <c r="H352"/>
  <c r="G352"/>
  <c r="F352"/>
  <c r="E352"/>
  <c r="I351"/>
  <c r="H351"/>
  <c r="G351"/>
  <c r="F351"/>
  <c r="E351"/>
  <c r="D350"/>
  <c r="D349"/>
  <c r="D348"/>
  <c r="D347"/>
  <c r="D346"/>
  <c r="D344"/>
  <c r="D343"/>
  <c r="D352" s="1"/>
  <c r="D342"/>
  <c r="D351" s="1"/>
  <c r="E451"/>
  <c r="E467" s="1"/>
  <c r="F451"/>
  <c r="F467" s="1"/>
  <c r="G451"/>
  <c r="G467" s="1"/>
  <c r="H451"/>
  <c r="H467" s="1"/>
  <c r="I451"/>
  <c r="I467" s="1"/>
  <c r="D465"/>
  <c r="D463"/>
  <c r="I227"/>
  <c r="I267" s="1"/>
  <c r="I229"/>
  <c r="I269" s="1"/>
  <c r="E261"/>
  <c r="E258" s="1"/>
  <c r="E263"/>
  <c r="E260"/>
  <c r="F261"/>
  <c r="F258" s="1"/>
  <c r="F263"/>
  <c r="H337" l="1"/>
  <c r="H511"/>
  <c r="H649"/>
  <c r="H648"/>
  <c r="H510"/>
  <c r="D214"/>
  <c r="D174"/>
  <c r="I337"/>
  <c r="D353"/>
  <c r="G176"/>
  <c r="D355"/>
  <c r="F176"/>
  <c r="H176"/>
  <c r="E176"/>
  <c r="G386"/>
  <c r="F478"/>
  <c r="E478"/>
  <c r="D439"/>
  <c r="D442"/>
  <c r="I257"/>
  <c r="H386"/>
  <c r="G356"/>
  <c r="E356"/>
  <c r="I356"/>
  <c r="H478"/>
  <c r="F356"/>
  <c r="D354"/>
  <c r="I478"/>
  <c r="I609" s="1"/>
  <c r="G478"/>
  <c r="H356"/>
  <c r="E444"/>
  <c r="D424"/>
  <c r="D441" s="1"/>
  <c r="D262"/>
  <c r="D258"/>
  <c r="D228"/>
  <c r="I444"/>
  <c r="F444"/>
  <c r="I471"/>
  <c r="E471"/>
  <c r="H444"/>
  <c r="G444"/>
  <c r="G471"/>
  <c r="H471"/>
  <c r="F471"/>
  <c r="F259"/>
  <c r="E259"/>
  <c r="F257"/>
  <c r="G257"/>
  <c r="G259"/>
  <c r="E257"/>
  <c r="D229"/>
  <c r="D227"/>
  <c r="D260"/>
  <c r="H609" l="1"/>
  <c r="H650"/>
  <c r="E609"/>
  <c r="F609"/>
  <c r="G609"/>
  <c r="D356"/>
  <c r="G485"/>
  <c r="I386"/>
  <c r="I485" s="1"/>
  <c r="H485"/>
  <c r="D444"/>
  <c r="F386"/>
  <c r="F485" s="1"/>
  <c r="E386"/>
  <c r="E485" s="1"/>
  <c r="D259"/>
  <c r="D257"/>
  <c r="D459"/>
  <c r="D458"/>
  <c r="D457"/>
  <c r="D456"/>
  <c r="D455"/>
  <c r="D452"/>
  <c r="D468" l="1"/>
  <c r="D469"/>
  <c r="D478" s="1"/>
  <c r="D451"/>
  <c r="D467" s="1"/>
  <c r="E407"/>
  <c r="E479" s="1"/>
  <c r="E610" s="1"/>
  <c r="F407"/>
  <c r="F479" s="1"/>
  <c r="F610" s="1"/>
  <c r="G407"/>
  <c r="G479" s="1"/>
  <c r="G610" s="1"/>
  <c r="H407"/>
  <c r="H479" s="1"/>
  <c r="H610" s="1"/>
  <c r="I407"/>
  <c r="I479" s="1"/>
  <c r="I610" s="1"/>
  <c r="E405"/>
  <c r="E477" s="1"/>
  <c r="F405"/>
  <c r="F477" s="1"/>
  <c r="G405"/>
  <c r="G477" s="1"/>
  <c r="H405"/>
  <c r="H477" s="1"/>
  <c r="I405"/>
  <c r="I477" s="1"/>
  <c r="E404"/>
  <c r="E476" s="1"/>
  <c r="F404"/>
  <c r="F476" s="1"/>
  <c r="G404"/>
  <c r="G476" s="1"/>
  <c r="H404"/>
  <c r="H476" s="1"/>
  <c r="I404"/>
  <c r="I476" s="1"/>
  <c r="E403"/>
  <c r="E475" s="1"/>
  <c r="F403"/>
  <c r="F475" s="1"/>
  <c r="G403"/>
  <c r="G475" s="1"/>
  <c r="H403"/>
  <c r="I403"/>
  <c r="I475" s="1"/>
  <c r="D396"/>
  <c r="D405" s="1"/>
  <c r="D398"/>
  <c r="D407" s="1"/>
  <c r="D479" s="1"/>
  <c r="D395"/>
  <c r="D404" s="1"/>
  <c r="D394"/>
  <c r="D403" s="1"/>
  <c r="D475" s="1"/>
  <c r="E387"/>
  <c r="G387"/>
  <c r="G486" s="1"/>
  <c r="I381"/>
  <c r="H385"/>
  <c r="D322"/>
  <c r="D320"/>
  <c r="D319"/>
  <c r="D317"/>
  <c r="D316"/>
  <c r="D314"/>
  <c r="D313"/>
  <c r="D311"/>
  <c r="D310"/>
  <c r="D308"/>
  <c r="D307"/>
  <c r="D305"/>
  <c r="D301"/>
  <c r="D299"/>
  <c r="D333"/>
  <c r="D335" s="1"/>
  <c r="D331"/>
  <c r="D292"/>
  <c r="D290"/>
  <c r="D289"/>
  <c r="D287"/>
  <c r="D286"/>
  <c r="D284"/>
  <c r="D283"/>
  <c r="D281"/>
  <c r="D280"/>
  <c r="D278"/>
  <c r="D277"/>
  <c r="D275"/>
  <c r="D244"/>
  <c r="D242"/>
  <c r="D266"/>
  <c r="D264"/>
  <c r="D263"/>
  <c r="D261"/>
  <c r="D256"/>
  <c r="D254"/>
  <c r="D247"/>
  <c r="D245"/>
  <c r="D223"/>
  <c r="D269" s="1"/>
  <c r="D221"/>
  <c r="D197"/>
  <c r="D195"/>
  <c r="D188"/>
  <c r="D215" s="1"/>
  <c r="D186"/>
  <c r="D213" s="1"/>
  <c r="D166"/>
  <c r="D164"/>
  <c r="D163"/>
  <c r="D161"/>
  <c r="D160"/>
  <c r="D158"/>
  <c r="D172"/>
  <c r="D170"/>
  <c r="D157"/>
  <c r="D155"/>
  <c r="D154"/>
  <c r="D152"/>
  <c r="D142"/>
  <c r="D175" s="1"/>
  <c r="D140"/>
  <c r="D173" s="1"/>
  <c r="D131"/>
  <c r="D129"/>
  <c r="D128"/>
  <c r="D134" s="1"/>
  <c r="D126"/>
  <c r="D132" s="1"/>
  <c r="D117"/>
  <c r="D115"/>
  <c r="D109"/>
  <c r="D107"/>
  <c r="D106"/>
  <c r="D120" s="1"/>
  <c r="D104"/>
  <c r="D103"/>
  <c r="D101"/>
  <c r="D100"/>
  <c r="D99"/>
  <c r="D510" l="1"/>
  <c r="D609" s="1"/>
  <c r="D648"/>
  <c r="D118"/>
  <c r="D267"/>
  <c r="I512"/>
  <c r="I611" s="1"/>
  <c r="I608"/>
  <c r="F608"/>
  <c r="F512"/>
  <c r="F611" s="1"/>
  <c r="E512"/>
  <c r="E611" s="1"/>
  <c r="E608"/>
  <c r="G608"/>
  <c r="G512"/>
  <c r="G611" s="1"/>
  <c r="H512"/>
  <c r="H611" s="1"/>
  <c r="H608"/>
  <c r="H484"/>
  <c r="F385"/>
  <c r="F381"/>
  <c r="E385"/>
  <c r="E388" s="1"/>
  <c r="E381"/>
  <c r="G385"/>
  <c r="G381"/>
  <c r="H381"/>
  <c r="D386"/>
  <c r="D485" s="1"/>
  <c r="D216"/>
  <c r="I176"/>
  <c r="D135"/>
  <c r="D477"/>
  <c r="D334"/>
  <c r="D476"/>
  <c r="D471"/>
  <c r="D336"/>
  <c r="D511" s="1"/>
  <c r="D610" s="1"/>
  <c r="E486"/>
  <c r="I480"/>
  <c r="I387"/>
  <c r="I486" s="1"/>
  <c r="H475"/>
  <c r="E480"/>
  <c r="G480"/>
  <c r="F480"/>
  <c r="I385"/>
  <c r="F387"/>
  <c r="F486" s="1"/>
  <c r="H387"/>
  <c r="H486" s="1"/>
  <c r="H417"/>
  <c r="I417"/>
  <c r="E417"/>
  <c r="D417"/>
  <c r="G417"/>
  <c r="F417"/>
  <c r="D649" l="1"/>
  <c r="D650" s="1"/>
  <c r="E484"/>
  <c r="H388"/>
  <c r="I484"/>
  <c r="I388"/>
  <c r="I487" s="1"/>
  <c r="G484"/>
  <c r="G388"/>
  <c r="G487" s="1"/>
  <c r="F484"/>
  <c r="F388"/>
  <c r="F487" s="1"/>
  <c r="D381"/>
  <c r="D337"/>
  <c r="D176"/>
  <c r="D480"/>
  <c r="D121"/>
  <c r="E487"/>
  <c r="D387"/>
  <c r="D486" s="1"/>
  <c r="H480"/>
  <c r="D385"/>
  <c r="D608" l="1"/>
  <c r="D512"/>
  <c r="D611" s="1"/>
  <c r="D484"/>
  <c r="D388"/>
  <c r="D487" s="1"/>
  <c r="H487"/>
</calcChain>
</file>

<file path=xl/sharedStrings.xml><?xml version="1.0" encoding="utf-8"?>
<sst xmlns="http://schemas.openxmlformats.org/spreadsheetml/2006/main" count="270" uniqueCount="137">
  <si>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</si>
  <si>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</si>
  <si>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</si>
  <si>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</si>
  <si>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</si>
  <si>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</si>
  <si>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</si>
  <si>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</si>
  <si>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</si>
  <si>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Администрация Гостицкого сельского поселения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</si>
  <si>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</si>
  <si>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</si>
  <si>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</si>
  <si>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</si>
  <si>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</si>
  <si>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</si>
  <si>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…</t>
  </si>
  <si>
    <t>Итого :</t>
  </si>
  <si>
    <t>.... Мероприятия направленные на достижение целей проекта «...»</t>
  </si>
  <si>
    <t>Комплексы процессных мероприятий</t>
  </si>
  <si>
    <t>1. Мероприятия направленные на достижение целей проекта «Коммунальное хозяйство»</t>
  </si>
  <si>
    <t>1. Комплекс процессных мероприятий «Безопасность муниципального образования»</t>
  </si>
  <si>
    <t>Обеспечение безопасности людей на водных объектах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</si>
  <si>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</si>
  <si>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</si>
  <si>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ВСЕГО по копмплексу процессных мероприятий «Безопасность муниципального образования»</t>
  </si>
  <si>
    <t>2. Комплекс процессных мероприятий «Дорожное хозяйство, транспорт»</t>
  </si>
  <si>
    <t>Содержание дорог общего пользования местного значения и искусственных сооружений</t>
  </si>
  <si>
    <t>Ремонт дорог общего пользования местного значения и искусственных сооружений</t>
  </si>
  <si>
    <t>Расходы на разработку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</si>
  <si>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«Дорожное хозяйство, транспорт»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</si>
  <si>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</si>
  <si>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объектов муниципального имущества</t>
  </si>
  <si>
    <t>Мероприятия в области жилищного хозяйства</t>
  </si>
  <si>
    <t>Ремонт и содержание объектов газоснабжения</t>
  </si>
  <si>
    <t>3. Комплекс процессных мероприятий «Жилищно-коммунальное хозяйство»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</si>
  <si>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</si>
  <si>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</si>
  <si>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</si>
  <si>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Прочие мероприятия в области благоустройства</t>
  </si>
  <si>
    <t>ВСЕГО по копмплексу процессных мероприятий «Жилищно-коммунальное хозяйство»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</si>
  <si>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</si>
  <si>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</si>
  <si>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Дома культуры</t>
  </si>
  <si>
    <t>из них расходы на: Стимулирующие выплаты на исполнение указов президента</t>
  </si>
  <si>
    <t>2.1</t>
  </si>
  <si>
    <t>Организация и проведение культурно-массовых мероприятий</t>
  </si>
  <si>
    <t>Устройство хоккейной площадки</t>
  </si>
  <si>
    <t>ВСЕГО по копмплексу процессных мероприятий «Культура, молодежная политика, физическая культура и спорт»</t>
  </si>
  <si>
    <t>6. Комплекс процессных мероприятий «Муниципальное управление»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</si>
  <si>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</si>
  <si>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</si>
  <si>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</si>
  <si>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</si>
  <si>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</si>
  <si>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</si>
  <si>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</si>
  <si>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</si>
  <si>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Разработка муниципальной программы энергосбережения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</si>
  <si>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</si>
  <si>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</si>
  <si>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</si>
  <si>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ВСЕГО по копмплексу процессных мероприятий «Муниципальное управление»</t>
  </si>
  <si>
    <t>Информационная и консультационная поддержка субъектов малого и среднего предпринимательства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</si>
  <si>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</si>
  <si>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</si>
  <si>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мероприятиям направленным на достижение целей проекта «Коммунальное хозяйство»</t>
  </si>
  <si>
    <t>ИТОГО</t>
  </si>
  <si>
    <t>Ремонт и содержание объектов теплоснабжения</t>
  </si>
  <si>
    <t xml:space="preserve"> Итого :    </t>
  </si>
  <si>
    <t>ИТОГО ПО КОМПЛЕКСАМ ПРОЦЕССНЫХ МЕРОПРИЯТИЙ</t>
  </si>
  <si>
    <t>8. Комплекс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</si>
  <si>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копмплексу процессных мероприятий «Благоустройство территории»</t>
  </si>
  <si>
    <t>из них расходы на: Благоустройство дворовой территории домов №6, 8, 10 дер. Гостицы</t>
  </si>
  <si>
    <t>1.1</t>
  </si>
  <si>
    <t>Прочие мероприятия в области физической культуры и спорта</t>
  </si>
  <si>
    <t>Создание резервного финансового фонда для предупреждения и ликвидации ЧС</t>
  </si>
  <si>
    <t>7. Комплекс процессных мероприятий «Землеустройство и землепользование»</t>
  </si>
  <si>
    <t>Прочие мероприятия</t>
  </si>
  <si>
    <t>ВСЕГО по копмплексу процессных мероприятий «Землеустройство и землепользование»</t>
  </si>
  <si>
    <t>ИТОГО ПО МЕРОПРИЯТИЯМ, НАПРАВЛЕННЫМ НА ДОСТИЖЕНИЕ ЦЕЛЕЙ ПРОЕКТА</t>
  </si>
  <si>
    <t>Управление муниципальным имуществом</t>
  </si>
  <si>
    <t>ВСЕГО по мероприятиям направленным на достижение целей проекта «Благоустройство территории»</t>
  </si>
  <si>
    <t>ВСЕГО ПО МЕРОПРИЯТИЯМ, НАПРАВЛЕННЫМ НА ДОСТИЖЕНИЕ ЦЕЛЕЙ ПРОЕКТА</t>
  </si>
  <si>
    <t>ВСЕГО ПО КОМПЛЕКСАМ ПРОЦЕССНЫХ МЕРОПРИЯТИЙ</t>
  </si>
  <si>
    <t xml:space="preserve">из них расходы на: Приобретение струйного принтера с цветной печатью А3 формата для Гостицкого Дома культуры 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</si>
  <si>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Благоустройство входной зоны административного здания д. Гостицы</t>
  </si>
  <si>
    <t>Поощрение муниципальных управленческих команд за достижение показателей деятельности ОМСУ</t>
  </si>
  <si>
    <t>3. Мероприятия, направленные на достижение цели проекта "Культура, моложежная политика, физическая культура и спорт"</t>
  </si>
  <si>
    <t>ВСЕГО по мероприятиям направленным на достижение целей проекта «Культура, моложежная политика, физическая культура и спорт»</t>
  </si>
  <si>
    <t>Содержание и ослуживание объектов муниципального имущества</t>
  </si>
  <si>
    <t>Создание и содержание местной системы оповещения</t>
  </si>
  <si>
    <t>6.1</t>
  </si>
  <si>
    <t>2022-2026</t>
  </si>
  <si>
    <t>Оплата коммунальных услуг помещений, находящихся в муниципальной собственности</t>
  </si>
  <si>
    <t>Демонтаж зданий аварийного жилищного фонда</t>
  </si>
  <si>
    <t>Проведение мероприятий общемуниципального характера</t>
  </si>
  <si>
    <t>2. Мероприятия, направленные на достижение цели проекта "Жилищно-коммунальное хозяйство"</t>
  </si>
  <si>
    <t>Переселение граждан из аварийного жилищного фонда (выкуп долей, сопутствующие расходы)</t>
  </si>
  <si>
    <t>Переселение граждан из аварийного жилищного фонда</t>
  </si>
  <si>
    <t>Проведение выборов в совет депутатов муниципального образования</t>
  </si>
  <si>
    <t>Муниципальные проекты</t>
  </si>
  <si>
    <t>1. Муниципальный проект "Дорожное хозяйство, транспорт"</t>
  </si>
  <si>
    <t>Устройство уличного освещения</t>
  </si>
  <si>
    <t>1.1.</t>
  </si>
  <si>
    <t>из них расходы на: Общественная инфраструктура - устройство уличного освещения ул. Северная и ул. Луговой дер .Гостицы</t>
  </si>
  <si>
    <t>ВСЕГО по муниципальному проекту «Дорожное хозяйство, транспорт»</t>
  </si>
  <si>
    <t>ВСЕГО по муниципальному проекту «Благоустройство территории»</t>
  </si>
  <si>
    <t>ИТОГО ПО МУНИЦИПАЛЬНЫМ ПРОЕКТАМ</t>
  </si>
  <si>
    <t>ВСЕГО ПОМУНИЦИПАЛЬНЫМ ПРОЕКТАМ</t>
  </si>
  <si>
    <t>2024-2026</t>
  </si>
  <si>
    <t>1.</t>
  </si>
  <si>
    <t>12</t>
  </si>
  <si>
    <t>План мероприятий муниципальной программы 
«Развитие Старопольского сельского поселения»
на 2024-2026 годы</t>
  </si>
  <si>
    <t>Администрация Старопольского сельского поселения</t>
  </si>
  <si>
    <t>Администрация Старопольского сельского поселени</t>
  </si>
  <si>
    <t>Комплексы процессных мероприятий                                                                                                                                                                                                     1. Комплекс процессных мероприятий «Безопасность муниципального образования»</t>
  </si>
  <si>
    <t>из них расходы на: 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 Ремонт пешеходной дорожки к школе, ремонт автомобильной дороги к естественному природному источнику питьевой воды, дер. Старополье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</si>
  <si>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области":Ремонт дороги в дер. Дубо; благоустройство парка семейного отдыха (2 этап) в дер. Овсище; устройство подъезда с твердым покрытием к пожарному водоему в дер. Усадище</t>
  </si>
  <si>
    <t>Содержание и уборка кладбищ</t>
  </si>
  <si>
    <t>Общественная инфраструктура -  приобретение детского спортивного комплекса в парк семейного отдыха д. Овсище, приобретение и установка детских игровых и спортивных комплексов в парк семейного отдыха д. Овсище</t>
  </si>
  <si>
    <t>Содействие развитию занятости молодежи</t>
  </si>
  <si>
    <t>Участие в профилактике наркомании</t>
  </si>
  <si>
    <t>из них расходы на: общественная инфраструктура - оборудование Дома культуры д. Старополье системой экстренного оповещения работников и посетителей о возникновении чрезвычайной ситуации</t>
  </si>
  <si>
    <t>из них расходы на: общественная инфраструктура -  ремонт электрооборудования сцены в Доме культуры д. Овсище</t>
  </si>
  <si>
    <t>из них расходы на: общественная инфраструктура - приобретение звукового оборудования для Дома культуры д. Ложголово</t>
  </si>
  <si>
    <t>3.1</t>
  </si>
  <si>
    <t>3.2</t>
  </si>
  <si>
    <t>3.3</t>
  </si>
  <si>
    <t>4</t>
  </si>
  <si>
    <t>Межевание земельных участков</t>
  </si>
  <si>
    <t>Отраслевые проекты</t>
  </si>
  <si>
    <t>1. Отраслевой проект "Благоустройство территории"</t>
  </si>
  <si>
    <t>Реализация комплекса мероприятий по борьбе с борщевиком Сосновского на территориях муниципальных образованиях Ленинградской области</t>
  </si>
  <si>
    <t>Создание мест(площадок) накопления твердых коммунальных отходов</t>
  </si>
  <si>
    <t>ВСЕГО по ОТРАСЛЕВЫМ ПРОЕКТАМ</t>
  </si>
  <si>
    <t>Приложение 4  к постановлению администрации Старопольского сельского поселения от 29.01.2024г. №15-п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</si>
</sst>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5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center" vertical="center" wrapText="1"/>
    </xf>
    <xf numFmtId="164" fontId="9" fillId="0" borderId="50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56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0"/>
  <sheetViews>
    <sheetView tabSelected="1" view="pageBreakPreview" zoomScale="110" zoomScaleNormal="110" zoomScaleSheetLayoutView="110" workbookViewId="0">
      <selection activeCell="B2" sqref="B2:J3"/>
    </sheetView>
  </sheetViews>
  <sheetFormatPr defaultColWidth="8.85546875" defaultRowHeight="15.6" customHeight="1"/>
  <cols>
    <col min="1" max="1" width="4.28515625" style="6" customWidth="1"/>
    <col min="2" max="2" width="35" style="6" customWidth="1"/>
    <col min="3" max="3" width="8.85546875" style="6" customWidth="1"/>
    <col min="4" max="4" width="14.28515625" style="6" customWidth="1"/>
    <col min="5" max="5" width="13.28515625" style="6" customWidth="1"/>
    <col min="6" max="6" width="12.5703125" style="6" customWidth="1"/>
    <col min="7" max="7" width="12" style="6" customWidth="1"/>
    <col min="8" max="9" width="13.42578125" style="6" customWidth="1"/>
    <col min="10" max="10" width="15.42578125" style="6" customWidth="1"/>
    <col min="11" max="24" width="8.85546875" style="11"/>
    <col min="25" max="16384" width="8.85546875" style="6"/>
  </cols>
  <sheetData>
    <row r="1" spans="1:10" ht="47.25" customHeight="1">
      <c r="H1" s="197" t="s">
        <v>136</v>
      </c>
      <c r="I1" s="197"/>
      <c r="J1" s="197"/>
    </row>
    <row r="2" spans="1:10" ht="15">
      <c r="B2" s="174" t="s">
        <v>113</v>
      </c>
      <c r="C2" s="175"/>
      <c r="D2" s="175"/>
      <c r="E2" s="175"/>
      <c r="F2" s="175"/>
      <c r="G2" s="175"/>
      <c r="H2" s="175"/>
      <c r="I2" s="175"/>
      <c r="J2" s="175"/>
    </row>
    <row r="3" spans="1:10" ht="30" customHeight="1"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3.15" customHeight="1" thickBot="1">
      <c r="J4" s="12"/>
    </row>
    <row r="5" spans="1:10" ht="23.45" customHeight="1">
      <c r="A5" s="184" t="s">
        <v>10</v>
      </c>
      <c r="B5" s="176" t="s">
        <v>0</v>
      </c>
      <c r="C5" s="176" t="s">
        <v>1</v>
      </c>
      <c r="D5" s="176" t="s">
        <v>2</v>
      </c>
      <c r="E5" s="176"/>
      <c r="F5" s="176"/>
      <c r="G5" s="176"/>
      <c r="H5" s="176"/>
      <c r="I5" s="177"/>
      <c r="J5" s="178" t="s">
        <v>3</v>
      </c>
    </row>
    <row r="6" spans="1:10" ht="15.6" customHeight="1">
      <c r="A6" s="185"/>
      <c r="B6" s="181"/>
      <c r="C6" s="181"/>
      <c r="D6" s="181" t="s">
        <v>12</v>
      </c>
      <c r="E6" s="181" t="s">
        <v>4</v>
      </c>
      <c r="F6" s="181"/>
      <c r="G6" s="181"/>
      <c r="H6" s="181"/>
      <c r="I6" s="183"/>
      <c r="J6" s="179"/>
    </row>
    <row r="7" spans="1:10" ht="24.75" thickBot="1">
      <c r="A7" s="186"/>
      <c r="B7" s="182"/>
      <c r="C7" s="182"/>
      <c r="D7" s="182"/>
      <c r="E7" s="67" t="s">
        <v>5</v>
      </c>
      <c r="F7" s="67" t="s">
        <v>6</v>
      </c>
      <c r="G7" s="67" t="s">
        <v>7</v>
      </c>
      <c r="H7" s="67" t="s">
        <v>8</v>
      </c>
      <c r="I7" s="23" t="s">
        <v>14</v>
      </c>
      <c r="J7" s="180"/>
    </row>
    <row r="8" spans="1:10" ht="15.75" thickBot="1">
      <c r="A8" s="66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64">
        <v>8</v>
      </c>
      <c r="J8" s="22">
        <v>9</v>
      </c>
    </row>
    <row r="9" spans="1:10" ht="16.5" thickBot="1">
      <c r="A9" s="96" t="s">
        <v>101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ht="15.75" thickBot="1">
      <c r="A10" s="127" t="s">
        <v>102</v>
      </c>
      <c r="B10" s="117"/>
      <c r="C10" s="117"/>
      <c r="D10" s="117"/>
      <c r="E10" s="117"/>
      <c r="F10" s="117"/>
      <c r="G10" s="117"/>
      <c r="H10" s="117"/>
      <c r="I10" s="117"/>
      <c r="J10" s="190"/>
    </row>
    <row r="11" spans="1:10" ht="22.5" customHeight="1">
      <c r="A11" s="101" t="s">
        <v>111</v>
      </c>
      <c r="B11" s="104" t="s">
        <v>28</v>
      </c>
      <c r="C11" s="14">
        <v>2024</v>
      </c>
      <c r="D11" s="15">
        <f>E11+F11+G11+H11+I11</f>
        <v>2014.5260000000001</v>
      </c>
      <c r="E11" s="15">
        <v>0</v>
      </c>
      <c r="F11" s="15">
        <v>0</v>
      </c>
      <c r="G11" s="15">
        <v>0</v>
      </c>
      <c r="H11" s="15">
        <v>2014.5260000000001</v>
      </c>
      <c r="I11" s="16">
        <v>0</v>
      </c>
      <c r="J11" s="191" t="s">
        <v>114</v>
      </c>
    </row>
    <row r="12" spans="1:10" ht="22.5" customHeight="1">
      <c r="A12" s="107"/>
      <c r="B12" s="108"/>
      <c r="C12" s="27">
        <v>2025</v>
      </c>
      <c r="D12" s="24">
        <f>E12+F12+G12+H12+I12</f>
        <v>2179</v>
      </c>
      <c r="E12" s="24">
        <v>0</v>
      </c>
      <c r="F12" s="24">
        <v>0</v>
      </c>
      <c r="G12" s="24">
        <v>0</v>
      </c>
      <c r="H12" s="24">
        <v>2179</v>
      </c>
      <c r="I12" s="26">
        <v>0</v>
      </c>
      <c r="J12" s="192"/>
    </row>
    <row r="13" spans="1:10" ht="22.5" customHeight="1" thickBot="1">
      <c r="A13" s="103"/>
      <c r="B13" s="106"/>
      <c r="C13" s="28">
        <v>2026</v>
      </c>
      <c r="D13" s="25">
        <f>E13+F13+G13+H13+I13</f>
        <v>2200.8000000000002</v>
      </c>
      <c r="E13" s="25">
        <v>0</v>
      </c>
      <c r="F13" s="25">
        <v>0</v>
      </c>
      <c r="G13" s="25">
        <v>0</v>
      </c>
      <c r="H13" s="25">
        <v>2200.8000000000002</v>
      </c>
      <c r="I13" s="53">
        <v>0</v>
      </c>
      <c r="J13" s="193"/>
    </row>
    <row r="14" spans="1:10" ht="15" hidden="1">
      <c r="A14" s="166" t="s">
        <v>16</v>
      </c>
      <c r="B14" s="134" t="s">
        <v>16</v>
      </c>
      <c r="C14" s="32">
        <v>2022</v>
      </c>
      <c r="D14" s="33"/>
      <c r="E14" s="33"/>
      <c r="F14" s="33"/>
      <c r="G14" s="33"/>
      <c r="H14" s="33"/>
      <c r="I14" s="51"/>
      <c r="J14" s="154"/>
    </row>
    <row r="15" spans="1:10" ht="15.75" hidden="1" thickBot="1">
      <c r="A15" s="107"/>
      <c r="B15" s="108"/>
      <c r="C15" s="27">
        <v>2023</v>
      </c>
      <c r="D15" s="24"/>
      <c r="E15" s="24"/>
      <c r="F15" s="24"/>
      <c r="G15" s="24"/>
      <c r="H15" s="24"/>
      <c r="I15" s="26"/>
      <c r="J15" s="154"/>
    </row>
    <row r="16" spans="1:10" ht="15.75" hidden="1" thickBot="1">
      <c r="A16" s="107"/>
      <c r="B16" s="108"/>
      <c r="C16" s="27">
        <v>2024</v>
      </c>
      <c r="D16" s="24"/>
      <c r="E16" s="24"/>
      <c r="F16" s="24"/>
      <c r="G16" s="24"/>
      <c r="H16" s="24"/>
      <c r="I16" s="26"/>
      <c r="J16" s="154"/>
    </row>
    <row r="17" spans="1:24" ht="15.75" hidden="1" thickBot="1">
      <c r="A17" s="102"/>
      <c r="B17" s="105"/>
      <c r="C17" s="19" t="s">
        <v>16</v>
      </c>
      <c r="D17" s="20"/>
      <c r="E17" s="20"/>
      <c r="F17" s="20"/>
      <c r="G17" s="20"/>
      <c r="H17" s="20"/>
      <c r="I17" s="21"/>
      <c r="J17" s="154"/>
    </row>
    <row r="18" spans="1:24" ht="15">
      <c r="A18" s="167" t="s">
        <v>74</v>
      </c>
      <c r="B18" s="104" t="s">
        <v>117</v>
      </c>
      <c r="C18" s="14">
        <v>2024</v>
      </c>
      <c r="D18" s="15">
        <f>E18+F18+G18+H18+I18</f>
        <v>1172.874</v>
      </c>
      <c r="E18" s="15">
        <v>0</v>
      </c>
      <c r="F18" s="15">
        <v>1020.4</v>
      </c>
      <c r="G18" s="15">
        <v>0</v>
      </c>
      <c r="H18" s="15">
        <v>152.47399999999999</v>
      </c>
      <c r="I18" s="16">
        <v>0</v>
      </c>
      <c r="J18" s="65"/>
    </row>
    <row r="19" spans="1:24" ht="15">
      <c r="A19" s="168"/>
      <c r="B19" s="108"/>
      <c r="C19" s="27">
        <v>2025</v>
      </c>
      <c r="D19" s="24">
        <f>E19+F19+G19+H19+I19</f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65"/>
    </row>
    <row r="20" spans="1:24" ht="108.75" customHeight="1" thickBot="1">
      <c r="A20" s="169"/>
      <c r="B20" s="106"/>
      <c r="C20" s="28">
        <v>2026</v>
      </c>
      <c r="D20" s="25">
        <f>E20+F20+G20+H20+I20</f>
        <v>0</v>
      </c>
      <c r="E20" s="25">
        <v>0</v>
      </c>
      <c r="F20" s="25">
        <v>0</v>
      </c>
      <c r="G20" s="25">
        <v>0</v>
      </c>
      <c r="H20" s="25">
        <v>0</v>
      </c>
      <c r="I20" s="53">
        <v>0</v>
      </c>
      <c r="J20" s="65"/>
    </row>
    <row r="21" spans="1:24" ht="12.75">
      <c r="A21" s="109" t="s">
        <v>69</v>
      </c>
      <c r="B21" s="110"/>
      <c r="C21" s="17">
        <v>2024</v>
      </c>
      <c r="D21" s="18">
        <f>D11+D18</f>
        <v>3187.4</v>
      </c>
      <c r="E21" s="18">
        <f t="shared" ref="E21:I21" si="0">E11+E18</f>
        <v>0</v>
      </c>
      <c r="F21" s="18">
        <f t="shared" si="0"/>
        <v>1020.4</v>
      </c>
      <c r="G21" s="18">
        <f t="shared" si="0"/>
        <v>0</v>
      </c>
      <c r="H21" s="18">
        <f t="shared" si="0"/>
        <v>2167</v>
      </c>
      <c r="I21" s="18">
        <f t="shared" si="0"/>
        <v>0</v>
      </c>
      <c r="J21" s="15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111"/>
      <c r="B22" s="112"/>
      <c r="C22" s="13">
        <v>2025</v>
      </c>
      <c r="D22" s="8">
        <f t="shared" ref="D22:I22" si="1">D12</f>
        <v>2179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2179</v>
      </c>
      <c r="I22" s="55">
        <f t="shared" si="1"/>
        <v>0</v>
      </c>
      <c r="J22" s="16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3.5" thickBot="1">
      <c r="A23" s="113"/>
      <c r="B23" s="114"/>
      <c r="C23" s="58">
        <v>2026</v>
      </c>
      <c r="D23" s="61">
        <f t="shared" ref="D23:I23" si="2">D13</f>
        <v>2200.8000000000002</v>
      </c>
      <c r="E23" s="61">
        <f t="shared" si="2"/>
        <v>0</v>
      </c>
      <c r="F23" s="61">
        <f t="shared" si="2"/>
        <v>0</v>
      </c>
      <c r="G23" s="61">
        <f t="shared" si="2"/>
        <v>0</v>
      </c>
      <c r="H23" s="61">
        <f t="shared" si="2"/>
        <v>2200.8000000000002</v>
      </c>
      <c r="I23" s="62">
        <f t="shared" si="2"/>
        <v>0</v>
      </c>
      <c r="J23" s="16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 hidden="1" thickBot="1">
      <c r="A24" s="146" t="s">
        <v>18</v>
      </c>
      <c r="B24" s="118"/>
      <c r="C24" s="118"/>
      <c r="D24" s="118"/>
      <c r="E24" s="118"/>
      <c r="F24" s="118"/>
      <c r="G24" s="118"/>
      <c r="H24" s="118"/>
      <c r="I24" s="118"/>
      <c r="J24" s="147"/>
    </row>
    <row r="25" spans="1:24" ht="15.75" hidden="1" thickBot="1">
      <c r="A25" s="101">
        <v>1</v>
      </c>
      <c r="B25" s="104" t="s">
        <v>16</v>
      </c>
      <c r="C25" s="14">
        <v>2022</v>
      </c>
      <c r="D25" s="15"/>
      <c r="E25" s="15"/>
      <c r="F25" s="15"/>
      <c r="G25" s="15"/>
      <c r="H25" s="15"/>
      <c r="I25" s="15"/>
      <c r="J25" s="148"/>
    </row>
    <row r="26" spans="1:24" ht="15.75" hidden="1" thickBot="1">
      <c r="A26" s="107"/>
      <c r="B26" s="108"/>
      <c r="C26" s="27">
        <v>2023</v>
      </c>
      <c r="D26" s="24"/>
      <c r="E26" s="24"/>
      <c r="F26" s="24"/>
      <c r="G26" s="24"/>
      <c r="H26" s="24"/>
      <c r="I26" s="24"/>
      <c r="J26" s="149"/>
    </row>
    <row r="27" spans="1:24" ht="15.75" hidden="1" thickBot="1">
      <c r="A27" s="107"/>
      <c r="B27" s="108"/>
      <c r="C27" s="27">
        <v>2024</v>
      </c>
      <c r="D27" s="24"/>
      <c r="E27" s="24"/>
      <c r="F27" s="24"/>
      <c r="G27" s="24"/>
      <c r="H27" s="24"/>
      <c r="I27" s="24"/>
      <c r="J27" s="149"/>
    </row>
    <row r="28" spans="1:24" ht="15.75" hidden="1" thickBot="1">
      <c r="A28" s="103"/>
      <c r="B28" s="106"/>
      <c r="C28" s="28" t="s">
        <v>16</v>
      </c>
      <c r="D28" s="25"/>
      <c r="E28" s="25"/>
      <c r="F28" s="25"/>
      <c r="G28" s="25"/>
      <c r="H28" s="25"/>
      <c r="I28" s="25"/>
      <c r="J28" s="150"/>
    </row>
    <row r="29" spans="1:24" ht="15.75" hidden="1" thickBot="1">
      <c r="A29" s="101" t="s">
        <v>16</v>
      </c>
      <c r="B29" s="104" t="s">
        <v>16</v>
      </c>
      <c r="C29" s="14">
        <v>2022</v>
      </c>
      <c r="D29" s="15"/>
      <c r="E29" s="15"/>
      <c r="F29" s="15"/>
      <c r="G29" s="15"/>
      <c r="H29" s="15"/>
      <c r="I29" s="15"/>
      <c r="J29" s="148"/>
    </row>
    <row r="30" spans="1:24" ht="15.75" hidden="1" thickBot="1">
      <c r="A30" s="107"/>
      <c r="B30" s="108"/>
      <c r="C30" s="27">
        <v>2023</v>
      </c>
      <c r="D30" s="24"/>
      <c r="E30" s="24"/>
      <c r="F30" s="24"/>
      <c r="G30" s="24"/>
      <c r="H30" s="24"/>
      <c r="I30" s="24"/>
      <c r="J30" s="149"/>
    </row>
    <row r="31" spans="1:24" ht="15.75" hidden="1" thickBot="1">
      <c r="A31" s="107"/>
      <c r="B31" s="108"/>
      <c r="C31" s="27">
        <v>2024</v>
      </c>
      <c r="D31" s="24"/>
      <c r="E31" s="24"/>
      <c r="F31" s="24"/>
      <c r="G31" s="24"/>
      <c r="H31" s="24"/>
      <c r="I31" s="24"/>
      <c r="J31" s="149"/>
    </row>
    <row r="32" spans="1:24" ht="15.75" hidden="1" thickBot="1">
      <c r="A32" s="103"/>
      <c r="B32" s="106"/>
      <c r="C32" s="28" t="s">
        <v>16</v>
      </c>
      <c r="D32" s="25"/>
      <c r="E32" s="25"/>
      <c r="F32" s="25"/>
      <c r="G32" s="25"/>
      <c r="H32" s="25"/>
      <c r="I32" s="25"/>
      <c r="J32" s="150"/>
    </row>
    <row r="33" spans="1:24" ht="12.75">
      <c r="A33" s="109" t="s">
        <v>106</v>
      </c>
      <c r="B33" s="110"/>
      <c r="C33" s="117" t="s">
        <v>110</v>
      </c>
      <c r="D33" s="74">
        <f>D21+D23+D22</f>
        <v>7567.2000000000007</v>
      </c>
      <c r="E33" s="74">
        <f t="shared" ref="E33:I33" si="3">E21+E23+E22</f>
        <v>0</v>
      </c>
      <c r="F33" s="74">
        <f t="shared" si="3"/>
        <v>1020.4</v>
      </c>
      <c r="G33" s="74">
        <f t="shared" si="3"/>
        <v>0</v>
      </c>
      <c r="H33" s="74">
        <f t="shared" si="3"/>
        <v>6546.8</v>
      </c>
      <c r="I33" s="156">
        <f t="shared" si="3"/>
        <v>0</v>
      </c>
      <c r="J33" s="16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>
      <c r="A34" s="115"/>
      <c r="B34" s="116"/>
      <c r="C34" s="118"/>
      <c r="D34" s="75"/>
      <c r="E34" s="75"/>
      <c r="F34" s="75"/>
      <c r="G34" s="75"/>
      <c r="H34" s="75"/>
      <c r="I34" s="157"/>
      <c r="J34" s="15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 customHeight="1">
      <c r="A35" s="115"/>
      <c r="B35" s="116"/>
      <c r="C35" s="118"/>
      <c r="D35" s="75"/>
      <c r="E35" s="75"/>
      <c r="F35" s="75"/>
      <c r="G35" s="75"/>
      <c r="H35" s="75"/>
      <c r="I35" s="157"/>
      <c r="J35" s="15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 customHeight="1" thickBot="1">
      <c r="A36" s="113"/>
      <c r="B36" s="114"/>
      <c r="C36" s="119"/>
      <c r="D36" s="76"/>
      <c r="E36" s="76"/>
      <c r="F36" s="76"/>
      <c r="G36" s="76"/>
      <c r="H36" s="76"/>
      <c r="I36" s="158"/>
      <c r="J36" s="16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4.5" hidden="1" customHeight="1" thickBot="1">
      <c r="A37" s="127" t="s">
        <v>116</v>
      </c>
      <c r="B37" s="117"/>
      <c r="C37" s="117"/>
      <c r="D37" s="117"/>
      <c r="E37" s="117"/>
      <c r="F37" s="117"/>
      <c r="G37" s="117"/>
      <c r="H37" s="117"/>
      <c r="I37" s="117"/>
      <c r="J37" s="190"/>
    </row>
    <row r="38" spans="1:24" ht="17.25" hidden="1" customHeight="1">
      <c r="A38" s="101" t="s">
        <v>111</v>
      </c>
      <c r="B38" s="104" t="s">
        <v>103</v>
      </c>
      <c r="C38" s="14">
        <v>2024</v>
      </c>
      <c r="D38" s="15">
        <f t="shared" ref="D38:D39" si="4">E38+F38+G38+H38+I38</f>
        <v>526.31578999999999</v>
      </c>
      <c r="E38" s="15">
        <f t="shared" ref="E38" si="5">E47</f>
        <v>0</v>
      </c>
      <c r="F38" s="15">
        <f>F42</f>
        <v>500</v>
      </c>
      <c r="G38" s="15">
        <v>0</v>
      </c>
      <c r="H38" s="15">
        <f>H42</f>
        <v>26.31579</v>
      </c>
      <c r="I38" s="16">
        <f>I47</f>
        <v>0</v>
      </c>
      <c r="J38" s="191" t="s">
        <v>115</v>
      </c>
    </row>
    <row r="39" spans="1:24" ht="17.25" hidden="1" customHeight="1">
      <c r="A39" s="107"/>
      <c r="B39" s="108"/>
      <c r="C39" s="27">
        <v>2025</v>
      </c>
      <c r="D39" s="24">
        <f t="shared" si="4"/>
        <v>0</v>
      </c>
      <c r="E39" s="24">
        <v>0</v>
      </c>
      <c r="F39" s="24">
        <v>0</v>
      </c>
      <c r="G39" s="24">
        <v>0</v>
      </c>
      <c r="H39" s="24">
        <v>0</v>
      </c>
      <c r="I39" s="26">
        <v>0</v>
      </c>
      <c r="J39" s="192"/>
    </row>
    <row r="40" spans="1:24" ht="19.5" hidden="1" customHeight="1">
      <c r="A40" s="107"/>
      <c r="B40" s="108"/>
      <c r="C40" s="27">
        <v>2026</v>
      </c>
      <c r="D40" s="24"/>
      <c r="E40" s="24"/>
      <c r="F40" s="24"/>
      <c r="G40" s="24"/>
      <c r="H40" s="24"/>
      <c r="I40" s="26"/>
      <c r="J40" s="192"/>
    </row>
    <row r="41" spans="1:24" ht="19.5" hidden="1" customHeight="1" thickBot="1">
      <c r="A41" s="103"/>
      <c r="B41" s="106"/>
      <c r="C41" s="28">
        <v>2026</v>
      </c>
      <c r="D41" s="25">
        <f t="shared" ref="D41:D45" si="6">E41+F41+G41+H41+I41</f>
        <v>0</v>
      </c>
      <c r="E41" s="25">
        <v>0</v>
      </c>
      <c r="F41" s="25">
        <v>0</v>
      </c>
      <c r="G41" s="25">
        <v>0</v>
      </c>
      <c r="H41" s="25">
        <v>0</v>
      </c>
      <c r="I41" s="53">
        <v>0</v>
      </c>
      <c r="J41" s="192"/>
    </row>
    <row r="42" spans="1:24" ht="22.5" hidden="1" customHeight="1">
      <c r="A42" s="101" t="s">
        <v>104</v>
      </c>
      <c r="B42" s="104" t="s">
        <v>105</v>
      </c>
      <c r="C42" s="14">
        <v>2024</v>
      </c>
      <c r="D42" s="15">
        <f t="shared" si="6"/>
        <v>526.31578999999999</v>
      </c>
      <c r="E42" s="15">
        <v>0</v>
      </c>
      <c r="F42" s="15">
        <v>500</v>
      </c>
      <c r="G42" s="15">
        <v>0</v>
      </c>
      <c r="H42" s="15">
        <v>26.31579</v>
      </c>
      <c r="I42" s="16">
        <v>0</v>
      </c>
      <c r="J42" s="192"/>
    </row>
    <row r="43" spans="1:24" ht="22.5" hidden="1" customHeight="1">
      <c r="A43" s="107"/>
      <c r="B43" s="108"/>
      <c r="C43" s="27">
        <v>2025</v>
      </c>
      <c r="D43" s="24">
        <f t="shared" si="6"/>
        <v>0</v>
      </c>
      <c r="E43" s="24">
        <v>0</v>
      </c>
      <c r="F43" s="24">
        <v>0</v>
      </c>
      <c r="G43" s="24">
        <v>0</v>
      </c>
      <c r="H43" s="24">
        <v>0</v>
      </c>
      <c r="I43" s="26">
        <v>0</v>
      </c>
      <c r="J43" s="192"/>
    </row>
    <row r="44" spans="1:24" ht="22.5" hidden="1" customHeight="1" thickBot="1">
      <c r="A44" s="103"/>
      <c r="B44" s="106"/>
      <c r="C44" s="28">
        <v>2026</v>
      </c>
      <c r="D44" s="25">
        <f t="shared" si="6"/>
        <v>0</v>
      </c>
      <c r="E44" s="25">
        <v>0</v>
      </c>
      <c r="F44" s="25">
        <v>0</v>
      </c>
      <c r="G44" s="25">
        <v>0</v>
      </c>
      <c r="H44" s="25">
        <v>0</v>
      </c>
      <c r="I44" s="53">
        <v>0</v>
      </c>
      <c r="J44" s="192"/>
    </row>
    <row r="45" spans="1:24" ht="27" hidden="1" customHeight="1">
      <c r="A45" s="215" t="s">
        <v>74</v>
      </c>
      <c r="B45" s="134" t="s">
        <v>73</v>
      </c>
      <c r="C45" s="32">
        <v>2022</v>
      </c>
      <c r="D45" s="33">
        <f t="shared" si="6"/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149"/>
    </row>
    <row r="46" spans="1:24" ht="15" hidden="1" customHeight="1">
      <c r="A46" s="168"/>
      <c r="B46" s="108"/>
      <c r="C46" s="27"/>
      <c r="D46" s="24"/>
      <c r="E46" s="24"/>
      <c r="F46" s="24"/>
      <c r="G46" s="24"/>
      <c r="H46" s="24"/>
      <c r="I46" s="24"/>
      <c r="J46" s="149"/>
    </row>
    <row r="47" spans="1:24" ht="15" hidden="1">
      <c r="A47" s="168"/>
      <c r="B47" s="108"/>
      <c r="C47" s="27">
        <v>2023</v>
      </c>
      <c r="D47" s="24">
        <f>E47+F47+G47+H47+I47</f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149"/>
    </row>
    <row r="48" spans="1:24" ht="15" hidden="1">
      <c r="A48" s="168"/>
      <c r="B48" s="108"/>
      <c r="C48" s="27">
        <v>2024</v>
      </c>
      <c r="D48" s="24">
        <f t="shared" ref="D48" si="7">E48+F48+G48+H48+I48</f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149"/>
    </row>
    <row r="49" spans="1:24" ht="15" hidden="1" customHeight="1">
      <c r="A49" s="168"/>
      <c r="B49" s="108"/>
      <c r="C49" s="27"/>
      <c r="D49" s="24"/>
      <c r="E49" s="24"/>
      <c r="F49" s="24"/>
      <c r="G49" s="24"/>
      <c r="H49" s="24"/>
      <c r="I49" s="24"/>
      <c r="J49" s="149"/>
    </row>
    <row r="50" spans="1:24" ht="15.75" hidden="1" thickBot="1">
      <c r="A50" s="169"/>
      <c r="B50" s="106"/>
      <c r="C50" s="28">
        <v>2025</v>
      </c>
      <c r="D50" s="25">
        <f t="shared" ref="D50" si="8">E50+F50+G50+H50+I50</f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150"/>
    </row>
    <row r="51" spans="1:24" ht="12.75" hidden="1">
      <c r="A51" s="120" t="s">
        <v>69</v>
      </c>
      <c r="B51" s="121"/>
      <c r="C51" s="17">
        <v>2024</v>
      </c>
      <c r="D51" s="18">
        <f>D38</f>
        <v>526.31578999999999</v>
      </c>
      <c r="E51" s="18">
        <f>E38+E42</f>
        <v>0</v>
      </c>
      <c r="F51" s="18">
        <f>F38</f>
        <v>500</v>
      </c>
      <c r="G51" s="18">
        <f>G38+G42</f>
        <v>0</v>
      </c>
      <c r="H51" s="18">
        <f>H38</f>
        <v>26.31579</v>
      </c>
      <c r="I51" s="54">
        <f>I38+I42</f>
        <v>0</v>
      </c>
      <c r="J51" s="16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 hidden="1">
      <c r="A52" s="122"/>
      <c r="B52" s="123"/>
      <c r="C52" s="13">
        <v>2025</v>
      </c>
      <c r="D52" s="8">
        <f>D39+D43</f>
        <v>0</v>
      </c>
      <c r="E52" s="8">
        <f>E39+E43</f>
        <v>0</v>
      </c>
      <c r="F52" s="8">
        <f>F39+F43</f>
        <v>0</v>
      </c>
      <c r="G52" s="8">
        <f>G39+G43</f>
        <v>0</v>
      </c>
      <c r="H52" s="8">
        <f>H39+H43</f>
        <v>0</v>
      </c>
      <c r="I52" s="55">
        <f>I39+I43</f>
        <v>0</v>
      </c>
      <c r="J52" s="15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3.5" hidden="1" thickBot="1">
      <c r="A53" s="213"/>
      <c r="B53" s="214"/>
      <c r="C53" s="52">
        <v>2026</v>
      </c>
      <c r="D53" s="50">
        <f>D40+D44</f>
        <v>0</v>
      </c>
      <c r="E53" s="50">
        <f>E40+E44</f>
        <v>0</v>
      </c>
      <c r="F53" s="50">
        <f>F40+F44</f>
        <v>0</v>
      </c>
      <c r="G53" s="50">
        <f>G40+G44</f>
        <v>0</v>
      </c>
      <c r="H53" s="50">
        <f>H40+H44</f>
        <v>0</v>
      </c>
      <c r="I53" s="56">
        <f>I40+I44</f>
        <v>0</v>
      </c>
      <c r="J53" s="16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 hidden="1">
      <c r="A54" s="120" t="s">
        <v>107</v>
      </c>
      <c r="B54" s="121"/>
      <c r="C54" s="117" t="s">
        <v>110</v>
      </c>
      <c r="D54" s="74">
        <f>D52+D53+D51</f>
        <v>526.31578999999999</v>
      </c>
      <c r="E54" s="74">
        <f t="shared" ref="E54:I54" si="9">E52+E53+E51</f>
        <v>0</v>
      </c>
      <c r="F54" s="74">
        <f t="shared" si="9"/>
        <v>500</v>
      </c>
      <c r="G54" s="74">
        <f t="shared" si="9"/>
        <v>0</v>
      </c>
      <c r="H54" s="74">
        <f t="shared" si="9"/>
        <v>26.31579</v>
      </c>
      <c r="I54" s="156">
        <f t="shared" si="9"/>
        <v>0</v>
      </c>
      <c r="J54" s="16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 hidden="1">
      <c r="A55" s="122"/>
      <c r="B55" s="123"/>
      <c r="C55" s="118"/>
      <c r="D55" s="75"/>
      <c r="E55" s="75"/>
      <c r="F55" s="75"/>
      <c r="G55" s="75"/>
      <c r="H55" s="75"/>
      <c r="I55" s="157"/>
      <c r="J55" s="15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 hidden="1">
      <c r="A56" s="122"/>
      <c r="B56" s="123"/>
      <c r="C56" s="118"/>
      <c r="D56" s="75"/>
      <c r="E56" s="75"/>
      <c r="F56" s="75"/>
      <c r="G56" s="75"/>
      <c r="H56" s="75"/>
      <c r="I56" s="157"/>
      <c r="J56" s="15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3.5" hidden="1" thickBot="1">
      <c r="A57" s="213"/>
      <c r="B57" s="214"/>
      <c r="C57" s="119"/>
      <c r="D57" s="76"/>
      <c r="E57" s="76"/>
      <c r="F57" s="76"/>
      <c r="G57" s="76"/>
      <c r="H57" s="76"/>
      <c r="I57" s="158"/>
      <c r="J57" s="16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hidden="1" thickBot="1">
      <c r="A58" s="127" t="s">
        <v>88</v>
      </c>
      <c r="B58" s="117"/>
      <c r="C58" s="128"/>
      <c r="D58" s="128"/>
      <c r="E58" s="128"/>
      <c r="F58" s="128"/>
      <c r="G58" s="128"/>
      <c r="H58" s="128"/>
      <c r="I58" s="128"/>
      <c r="J58" s="129"/>
    </row>
    <row r="59" spans="1:24" ht="27" hidden="1" customHeight="1">
      <c r="A59" s="130">
        <v>1</v>
      </c>
      <c r="B59" s="105" t="s">
        <v>75</v>
      </c>
      <c r="C59" s="14">
        <v>2022</v>
      </c>
      <c r="D59" s="15">
        <f>E59+F59+G59+H59+I59</f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35" t="s">
        <v>9</v>
      </c>
    </row>
    <row r="60" spans="1:24" ht="15" hidden="1" customHeight="1">
      <c r="A60" s="131"/>
      <c r="B60" s="133"/>
      <c r="C60" s="32"/>
      <c r="D60" s="33"/>
      <c r="E60" s="33"/>
      <c r="F60" s="33"/>
      <c r="G60" s="33"/>
      <c r="H60" s="33"/>
      <c r="I60" s="33"/>
      <c r="J60" s="136"/>
    </row>
    <row r="61" spans="1:24" ht="15" hidden="1">
      <c r="A61" s="131"/>
      <c r="B61" s="133"/>
      <c r="C61" s="27">
        <v>2023</v>
      </c>
      <c r="D61" s="24">
        <f t="shared" ref="D61:D62" si="10">E61+F61+G61+H61+I61</f>
        <v>0</v>
      </c>
      <c r="E61" s="24">
        <f t="shared" ref="E61:H61" si="11">E72</f>
        <v>0</v>
      </c>
      <c r="F61" s="24">
        <f t="shared" si="11"/>
        <v>0</v>
      </c>
      <c r="G61" s="24">
        <f t="shared" si="11"/>
        <v>0</v>
      </c>
      <c r="H61" s="24">
        <f t="shared" si="11"/>
        <v>0</v>
      </c>
      <c r="I61" s="24">
        <f>I72</f>
        <v>0</v>
      </c>
      <c r="J61" s="136"/>
    </row>
    <row r="62" spans="1:24" ht="15" hidden="1">
      <c r="A62" s="131"/>
      <c r="B62" s="133"/>
      <c r="C62" s="27">
        <v>2024</v>
      </c>
      <c r="D62" s="24">
        <f t="shared" si="10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136"/>
    </row>
    <row r="63" spans="1:24" ht="15" hidden="1" customHeight="1">
      <c r="A63" s="131"/>
      <c r="B63" s="133"/>
      <c r="C63" s="19"/>
      <c r="D63" s="20"/>
      <c r="E63" s="20"/>
      <c r="F63" s="20"/>
      <c r="G63" s="20"/>
      <c r="H63" s="20"/>
      <c r="I63" s="20"/>
      <c r="J63" s="136"/>
    </row>
    <row r="64" spans="1:24" ht="15" hidden="1">
      <c r="A64" s="131"/>
      <c r="B64" s="133"/>
      <c r="C64" s="27">
        <v>2025</v>
      </c>
      <c r="D64" s="24">
        <f t="shared" ref="D64:D65" si="12">E64+F64+G64+H64+I64</f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136"/>
    </row>
    <row r="65" spans="1:24" ht="15.75" hidden="1" thickBot="1">
      <c r="A65" s="132"/>
      <c r="B65" s="134"/>
      <c r="C65" s="44">
        <v>2026</v>
      </c>
      <c r="D65" s="40">
        <f t="shared" si="12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136"/>
    </row>
    <row r="66" spans="1:24" ht="15.75" hidden="1" customHeight="1">
      <c r="A66" s="138">
        <v>2</v>
      </c>
      <c r="B66" s="133"/>
      <c r="C66" s="32">
        <v>2022</v>
      </c>
      <c r="D66" s="33">
        <f>E66+F66+G66+H66+I66</f>
        <v>0</v>
      </c>
      <c r="E66" s="33"/>
      <c r="F66" s="33"/>
      <c r="G66" s="33"/>
      <c r="H66" s="33"/>
      <c r="I66" s="33"/>
      <c r="J66" s="136"/>
    </row>
    <row r="67" spans="1:24" ht="15.75" hidden="1" customHeight="1">
      <c r="A67" s="139"/>
      <c r="B67" s="140"/>
      <c r="C67" s="27">
        <v>2023</v>
      </c>
      <c r="D67" s="24">
        <f>E67+F67+G67+H67+I67</f>
        <v>0</v>
      </c>
      <c r="E67" s="24"/>
      <c r="F67" s="24"/>
      <c r="G67" s="24"/>
      <c r="H67" s="24"/>
      <c r="I67" s="24"/>
      <c r="J67" s="136"/>
    </row>
    <row r="68" spans="1:24" ht="15.75" hidden="1" customHeight="1">
      <c r="A68" s="139"/>
      <c r="B68" s="140"/>
      <c r="C68" s="27">
        <v>2024</v>
      </c>
      <c r="D68" s="24">
        <f>E68+F68+G68+H68+I68</f>
        <v>0</v>
      </c>
      <c r="E68" s="24"/>
      <c r="F68" s="24"/>
      <c r="G68" s="24"/>
      <c r="H68" s="24"/>
      <c r="I68" s="24"/>
      <c r="J68" s="136"/>
    </row>
    <row r="69" spans="1:24" ht="15.75" hidden="1" customHeight="1">
      <c r="A69" s="139"/>
      <c r="B69" s="140"/>
      <c r="C69" s="19">
        <v>2025</v>
      </c>
      <c r="D69" s="20">
        <f>E69+F69+G69+H69+I69</f>
        <v>0</v>
      </c>
      <c r="E69" s="20"/>
      <c r="F69" s="20"/>
      <c r="G69" s="20"/>
      <c r="H69" s="20"/>
      <c r="I69" s="20"/>
      <c r="J69" s="136"/>
    </row>
    <row r="70" spans="1:24" ht="27" hidden="1" customHeight="1">
      <c r="A70" s="141" t="s">
        <v>74</v>
      </c>
      <c r="B70" s="144" t="s">
        <v>73</v>
      </c>
      <c r="C70" s="14">
        <v>2022</v>
      </c>
      <c r="D70" s="15">
        <f>E70+F70+G70+H70+I70</f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36"/>
    </row>
    <row r="71" spans="1:24" ht="15" hidden="1" customHeight="1">
      <c r="A71" s="142"/>
      <c r="B71" s="133"/>
      <c r="C71" s="32"/>
      <c r="D71" s="33"/>
      <c r="E71" s="33"/>
      <c r="F71" s="33"/>
      <c r="G71" s="33"/>
      <c r="H71" s="33"/>
      <c r="I71" s="33"/>
      <c r="J71" s="136"/>
    </row>
    <row r="72" spans="1:24" ht="15.75" hidden="1" thickBot="1">
      <c r="A72" s="142"/>
      <c r="B72" s="133"/>
      <c r="C72" s="27">
        <v>2023</v>
      </c>
      <c r="D72" s="24">
        <f>E72+F72+G72+H72+I72</f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136"/>
    </row>
    <row r="73" spans="1:24" ht="15.75" hidden="1" thickBot="1">
      <c r="A73" s="142"/>
      <c r="B73" s="133"/>
      <c r="C73" s="27">
        <v>2024</v>
      </c>
      <c r="D73" s="24">
        <f t="shared" ref="D73" si="13">E73+F73+G73+H73+I73</f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136"/>
    </row>
    <row r="74" spans="1:24" ht="15" hidden="1" customHeight="1">
      <c r="A74" s="142"/>
      <c r="B74" s="133"/>
      <c r="C74" s="19"/>
      <c r="D74" s="20"/>
      <c r="E74" s="20"/>
      <c r="F74" s="20"/>
      <c r="G74" s="20"/>
      <c r="H74" s="20"/>
      <c r="I74" s="20"/>
      <c r="J74" s="136"/>
    </row>
    <row r="75" spans="1:24" ht="15.75" hidden="1" thickBot="1">
      <c r="A75" s="143"/>
      <c r="B75" s="145"/>
      <c r="C75" s="28">
        <v>2025</v>
      </c>
      <c r="D75" s="25">
        <f t="shared" ref="D75" si="14">E75+F75+G75+H75+I75</f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37"/>
    </row>
    <row r="76" spans="1:24" ht="12.75" hidden="1">
      <c r="A76" s="120" t="s">
        <v>69</v>
      </c>
      <c r="B76" s="121"/>
      <c r="C76" s="17">
        <v>2022</v>
      </c>
      <c r="D76" s="59">
        <f t="shared" ref="D76:I76" si="15">D59</f>
        <v>0</v>
      </c>
      <c r="E76" s="59">
        <f t="shared" si="15"/>
        <v>0</v>
      </c>
      <c r="F76" s="59">
        <f t="shared" si="15"/>
        <v>0</v>
      </c>
      <c r="G76" s="59">
        <f t="shared" si="15"/>
        <v>0</v>
      </c>
      <c r="H76" s="59">
        <f t="shared" si="15"/>
        <v>0</v>
      </c>
      <c r="I76" s="59">
        <f t="shared" si="15"/>
        <v>0</v>
      </c>
      <c r="J76" s="124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 hidden="1">
      <c r="A77" s="122"/>
      <c r="B77" s="123"/>
      <c r="C77" s="13">
        <v>2023</v>
      </c>
      <c r="D77" s="8">
        <f>D61</f>
        <v>0</v>
      </c>
      <c r="E77" s="8">
        <f t="shared" ref="E77:I78" si="16">E61</f>
        <v>0</v>
      </c>
      <c r="F77" s="8">
        <f t="shared" si="16"/>
        <v>0</v>
      </c>
      <c r="G77" s="8">
        <f t="shared" si="16"/>
        <v>0</v>
      </c>
      <c r="H77" s="8">
        <f t="shared" si="16"/>
        <v>0</v>
      </c>
      <c r="I77" s="8">
        <f t="shared" si="16"/>
        <v>0</v>
      </c>
      <c r="J77" s="12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 hidden="1">
      <c r="A78" s="122"/>
      <c r="B78" s="123"/>
      <c r="C78" s="13">
        <v>2024</v>
      </c>
      <c r="D78" s="8">
        <f t="shared" ref="D78:H78" si="17">D62</f>
        <v>0</v>
      </c>
      <c r="E78" s="8">
        <f t="shared" si="17"/>
        <v>0</v>
      </c>
      <c r="F78" s="8">
        <f t="shared" si="17"/>
        <v>0</v>
      </c>
      <c r="G78" s="8">
        <f t="shared" si="17"/>
        <v>0</v>
      </c>
      <c r="H78" s="8">
        <f t="shared" si="17"/>
        <v>0</v>
      </c>
      <c r="I78" s="8">
        <f t="shared" si="16"/>
        <v>0</v>
      </c>
      <c r="J78" s="12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hidden="1">
      <c r="A79" s="122"/>
      <c r="B79" s="123"/>
      <c r="C79" s="43">
        <v>2025</v>
      </c>
      <c r="D79" s="8">
        <f t="shared" ref="D79:I80" si="18">D62</f>
        <v>0</v>
      </c>
      <c r="E79" s="8">
        <f t="shared" si="18"/>
        <v>0</v>
      </c>
      <c r="F79" s="8">
        <f t="shared" si="18"/>
        <v>0</v>
      </c>
      <c r="G79" s="8">
        <f t="shared" si="18"/>
        <v>0</v>
      </c>
      <c r="H79" s="8">
        <f t="shared" si="18"/>
        <v>0</v>
      </c>
      <c r="I79" s="8">
        <f t="shared" si="18"/>
        <v>0</v>
      </c>
      <c r="J79" s="12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3.5" hidden="1" thickBot="1">
      <c r="A80" s="122"/>
      <c r="B80" s="123"/>
      <c r="C80" s="43">
        <v>2026</v>
      </c>
      <c r="D80" s="8">
        <f t="shared" ref="D80:H80" si="19">D63</f>
        <v>0</v>
      </c>
      <c r="E80" s="8">
        <f t="shared" si="19"/>
        <v>0</v>
      </c>
      <c r="F80" s="8">
        <f t="shared" si="19"/>
        <v>0</v>
      </c>
      <c r="G80" s="8">
        <f t="shared" si="19"/>
        <v>0</v>
      </c>
      <c r="H80" s="8">
        <f t="shared" si="19"/>
        <v>0</v>
      </c>
      <c r="I80" s="8">
        <f t="shared" si="18"/>
        <v>0</v>
      </c>
      <c r="J80" s="12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hidden="1">
      <c r="A81" s="120" t="s">
        <v>89</v>
      </c>
      <c r="B81" s="121"/>
      <c r="C81" s="117" t="s">
        <v>93</v>
      </c>
      <c r="D81" s="74">
        <f>D76+D77+D78+D80</f>
        <v>0</v>
      </c>
      <c r="E81" s="74">
        <f t="shared" ref="E81:I81" si="20">E76+E77+E78+E80</f>
        <v>0</v>
      </c>
      <c r="F81" s="74">
        <f t="shared" si="20"/>
        <v>0</v>
      </c>
      <c r="G81" s="74">
        <f t="shared" si="20"/>
        <v>0</v>
      </c>
      <c r="H81" s="74">
        <f t="shared" si="20"/>
        <v>0</v>
      </c>
      <c r="I81" s="74">
        <f t="shared" si="20"/>
        <v>0</v>
      </c>
      <c r="J81" s="124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 hidden="1">
      <c r="A82" s="122"/>
      <c r="B82" s="123"/>
      <c r="C82" s="118"/>
      <c r="D82" s="75"/>
      <c r="E82" s="75"/>
      <c r="F82" s="75"/>
      <c r="G82" s="75"/>
      <c r="H82" s="75"/>
      <c r="I82" s="75"/>
      <c r="J82" s="12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 hidden="1">
      <c r="A83" s="122"/>
      <c r="B83" s="123"/>
      <c r="C83" s="118"/>
      <c r="D83" s="75"/>
      <c r="E83" s="75"/>
      <c r="F83" s="75"/>
      <c r="G83" s="75"/>
      <c r="H83" s="75"/>
      <c r="I83" s="75"/>
      <c r="J83" s="12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 hidden="1">
      <c r="A84" s="122"/>
      <c r="B84" s="123"/>
      <c r="C84" s="118"/>
      <c r="D84" s="75"/>
      <c r="E84" s="75"/>
      <c r="F84" s="75"/>
      <c r="G84" s="75"/>
      <c r="H84" s="75"/>
      <c r="I84" s="75"/>
      <c r="J84" s="12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120" t="s">
        <v>108</v>
      </c>
      <c r="B85" s="121"/>
      <c r="C85" s="17">
        <v>2024</v>
      </c>
      <c r="D85" s="18">
        <f>D21</f>
        <v>3187.4</v>
      </c>
      <c r="E85" s="18">
        <f t="shared" ref="E85:I85" si="21">E21</f>
        <v>0</v>
      </c>
      <c r="F85" s="18">
        <f t="shared" si="21"/>
        <v>1020.4</v>
      </c>
      <c r="G85" s="18">
        <f t="shared" si="21"/>
        <v>0</v>
      </c>
      <c r="H85" s="18">
        <f t="shared" si="21"/>
        <v>2167</v>
      </c>
      <c r="I85" s="18">
        <f t="shared" si="21"/>
        <v>0</v>
      </c>
      <c r="J85" s="16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>
      <c r="A86" s="122"/>
      <c r="B86" s="123"/>
      <c r="C86" s="43">
        <v>2025</v>
      </c>
      <c r="D86" s="8">
        <f>D12+D19</f>
        <v>2179</v>
      </c>
      <c r="E86" s="8">
        <f t="shared" ref="E86:I86" si="22">E12+E19</f>
        <v>0</v>
      </c>
      <c r="F86" s="8">
        <f t="shared" si="22"/>
        <v>0</v>
      </c>
      <c r="G86" s="8">
        <f t="shared" si="22"/>
        <v>0</v>
      </c>
      <c r="H86" s="8">
        <f t="shared" si="22"/>
        <v>2179</v>
      </c>
      <c r="I86" s="8">
        <f t="shared" si="22"/>
        <v>0</v>
      </c>
      <c r="J86" s="16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3.5" thickBot="1">
      <c r="A87" s="213"/>
      <c r="B87" s="214"/>
      <c r="C87" s="52">
        <v>2026</v>
      </c>
      <c r="D87" s="61">
        <f>D13+D20</f>
        <v>2200.8000000000002</v>
      </c>
      <c r="E87" s="61">
        <f t="shared" ref="E87:I87" si="23">E20</f>
        <v>0</v>
      </c>
      <c r="F87" s="61">
        <f t="shared" si="23"/>
        <v>0</v>
      </c>
      <c r="G87" s="61">
        <f t="shared" si="23"/>
        <v>0</v>
      </c>
      <c r="H87" s="61">
        <f t="shared" si="23"/>
        <v>0</v>
      </c>
      <c r="I87" s="61">
        <f t="shared" si="23"/>
        <v>0</v>
      </c>
      <c r="J87" s="16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>
      <c r="A88" s="109" t="s">
        <v>109</v>
      </c>
      <c r="B88" s="110"/>
      <c r="C88" s="117" t="s">
        <v>110</v>
      </c>
      <c r="D88" s="74">
        <f>D85+D86+D87</f>
        <v>7567.2</v>
      </c>
      <c r="E88" s="74">
        <f t="shared" ref="E88:I88" si="24">E85+E86+E87</f>
        <v>0</v>
      </c>
      <c r="F88" s="74">
        <f t="shared" si="24"/>
        <v>1020.4</v>
      </c>
      <c r="G88" s="74">
        <f t="shared" si="24"/>
        <v>0</v>
      </c>
      <c r="H88" s="74">
        <f t="shared" si="24"/>
        <v>4346</v>
      </c>
      <c r="I88" s="74">
        <f t="shared" si="24"/>
        <v>0</v>
      </c>
      <c r="J88" s="16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>
      <c r="A89" s="115"/>
      <c r="B89" s="116"/>
      <c r="C89" s="118"/>
      <c r="D89" s="75"/>
      <c r="E89" s="75"/>
      <c r="F89" s="75"/>
      <c r="G89" s="75"/>
      <c r="H89" s="75"/>
      <c r="I89" s="75"/>
      <c r="J89" s="15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>
      <c r="A90" s="115"/>
      <c r="B90" s="116"/>
      <c r="C90" s="118"/>
      <c r="D90" s="75"/>
      <c r="E90" s="75"/>
      <c r="F90" s="75"/>
      <c r="G90" s="75"/>
      <c r="H90" s="75"/>
      <c r="I90" s="75"/>
      <c r="J90" s="15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3.5" thickBot="1">
      <c r="A91" s="113"/>
      <c r="B91" s="114"/>
      <c r="C91" s="119"/>
      <c r="D91" s="76"/>
      <c r="E91" s="76"/>
      <c r="F91" s="76"/>
      <c r="G91" s="76"/>
      <c r="H91" s="76"/>
      <c r="I91" s="76"/>
      <c r="J91" s="16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>
      <c r="A92" s="187" t="s">
        <v>19</v>
      </c>
      <c r="B92" s="188"/>
      <c r="C92" s="188"/>
      <c r="D92" s="188"/>
      <c r="E92" s="188"/>
      <c r="F92" s="188"/>
      <c r="G92" s="188"/>
      <c r="H92" s="188"/>
      <c r="I92" s="188"/>
      <c r="J92" s="189"/>
    </row>
    <row r="93" spans="1:24" ht="15.75" thickBot="1">
      <c r="A93" s="194" t="s">
        <v>21</v>
      </c>
      <c r="B93" s="119"/>
      <c r="C93" s="119"/>
      <c r="D93" s="119"/>
      <c r="E93" s="119"/>
      <c r="F93" s="119"/>
      <c r="G93" s="119"/>
      <c r="H93" s="119"/>
      <c r="I93" s="119"/>
      <c r="J93" s="195"/>
    </row>
    <row r="94" spans="1:24" ht="15" hidden="1">
      <c r="A94" s="101">
        <v>1</v>
      </c>
      <c r="B94" s="104" t="s">
        <v>78</v>
      </c>
      <c r="C94" s="14">
        <v>2022</v>
      </c>
      <c r="D94" s="15">
        <f t="shared" ref="D94:D98" si="25">E94+F94+G94+H94+I94</f>
        <v>0</v>
      </c>
      <c r="E94" s="15">
        <v>0</v>
      </c>
      <c r="F94" s="15">
        <v>0</v>
      </c>
      <c r="G94" s="15">
        <v>0</v>
      </c>
      <c r="H94" s="15">
        <v>0</v>
      </c>
      <c r="I94" s="29">
        <v>0</v>
      </c>
      <c r="J94" s="63"/>
    </row>
    <row r="95" spans="1:24" ht="15" hidden="1">
      <c r="A95" s="107"/>
      <c r="B95" s="108"/>
      <c r="C95" s="27">
        <v>2023</v>
      </c>
      <c r="D95" s="24">
        <f t="shared" si="25"/>
        <v>0</v>
      </c>
      <c r="E95" s="24">
        <v>0</v>
      </c>
      <c r="F95" s="24">
        <v>0</v>
      </c>
      <c r="G95" s="24">
        <v>0</v>
      </c>
      <c r="H95" s="24">
        <v>0</v>
      </c>
      <c r="I95" s="30">
        <v>0</v>
      </c>
      <c r="J95" s="63"/>
    </row>
    <row r="96" spans="1:24" ht="15" hidden="1">
      <c r="A96" s="107"/>
      <c r="B96" s="108"/>
      <c r="C96" s="27">
        <v>2024</v>
      </c>
      <c r="D96" s="24">
        <f t="shared" si="25"/>
        <v>0</v>
      </c>
      <c r="E96" s="24">
        <v>0</v>
      </c>
      <c r="F96" s="24">
        <v>0</v>
      </c>
      <c r="G96" s="24">
        <v>0</v>
      </c>
      <c r="H96" s="24">
        <v>0</v>
      </c>
      <c r="I96" s="30">
        <v>0</v>
      </c>
      <c r="J96" s="63"/>
    </row>
    <row r="97" spans="1:10" ht="15" hidden="1">
      <c r="A97" s="102"/>
      <c r="B97" s="105"/>
      <c r="C97" s="27">
        <v>2025</v>
      </c>
      <c r="D97" s="24">
        <f t="shared" si="25"/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63"/>
    </row>
    <row r="98" spans="1:10" ht="15.75" hidden="1" thickBot="1">
      <c r="A98" s="103"/>
      <c r="B98" s="106"/>
      <c r="C98" s="44">
        <v>2026</v>
      </c>
      <c r="D98" s="40">
        <f t="shared" si="25"/>
        <v>0</v>
      </c>
      <c r="E98" s="40">
        <v>0</v>
      </c>
      <c r="F98" s="40">
        <v>0</v>
      </c>
      <c r="G98" s="40">
        <v>0</v>
      </c>
      <c r="H98" s="40">
        <v>0</v>
      </c>
      <c r="I98" s="45">
        <v>0</v>
      </c>
      <c r="J98" s="63"/>
    </row>
    <row r="99" spans="1:10" ht="15" hidden="1">
      <c r="A99" s="101">
        <v>2</v>
      </c>
      <c r="B99" s="104" t="s">
        <v>22</v>
      </c>
      <c r="C99" s="14">
        <v>2022</v>
      </c>
      <c r="D99" s="15">
        <f t="shared" ref="D99:D117" si="26">E99+F99+G99+H99+I99</f>
        <v>0</v>
      </c>
      <c r="E99" s="15">
        <v>0</v>
      </c>
      <c r="F99" s="15">
        <v>0</v>
      </c>
      <c r="G99" s="15">
        <v>0</v>
      </c>
      <c r="H99" s="15">
        <v>0</v>
      </c>
      <c r="I99" s="29">
        <v>0</v>
      </c>
      <c r="J99" s="135" t="s">
        <v>115</v>
      </c>
    </row>
    <row r="100" spans="1:10" ht="15" hidden="1">
      <c r="A100" s="107"/>
      <c r="B100" s="108"/>
      <c r="C100" s="27">
        <v>2023</v>
      </c>
      <c r="D100" s="24">
        <f t="shared" si="26"/>
        <v>0</v>
      </c>
      <c r="E100" s="24">
        <v>0</v>
      </c>
      <c r="F100" s="24">
        <v>0</v>
      </c>
      <c r="G100" s="24">
        <v>0</v>
      </c>
      <c r="H100" s="24">
        <v>0</v>
      </c>
      <c r="I100" s="30">
        <v>0</v>
      </c>
      <c r="J100" s="136"/>
    </row>
    <row r="101" spans="1:10" ht="15" hidden="1">
      <c r="A101" s="107"/>
      <c r="B101" s="108"/>
      <c r="C101" s="27">
        <v>2024</v>
      </c>
      <c r="D101" s="24">
        <f t="shared" si="26"/>
        <v>0</v>
      </c>
      <c r="E101" s="24">
        <v>0</v>
      </c>
      <c r="F101" s="24">
        <v>0</v>
      </c>
      <c r="G101" s="24">
        <v>0</v>
      </c>
      <c r="H101" s="24">
        <v>0</v>
      </c>
      <c r="I101" s="30">
        <v>0</v>
      </c>
      <c r="J101" s="136"/>
    </row>
    <row r="102" spans="1:10" ht="15" hidden="1">
      <c r="A102" s="102"/>
      <c r="B102" s="105"/>
      <c r="C102" s="27">
        <v>2025</v>
      </c>
      <c r="D102" s="24">
        <f t="shared" ref="D102" si="27">E102+F102+G102+H102+I102</f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136"/>
    </row>
    <row r="103" spans="1:10" ht="15.75" hidden="1" thickBot="1">
      <c r="A103" s="103"/>
      <c r="B103" s="106"/>
      <c r="C103" s="44">
        <v>2026</v>
      </c>
      <c r="D103" s="40">
        <f t="shared" si="26"/>
        <v>0</v>
      </c>
      <c r="E103" s="40">
        <v>0</v>
      </c>
      <c r="F103" s="40">
        <v>0</v>
      </c>
      <c r="G103" s="40">
        <v>0</v>
      </c>
      <c r="H103" s="40">
        <v>0</v>
      </c>
      <c r="I103" s="45">
        <v>0</v>
      </c>
      <c r="J103" s="136"/>
    </row>
    <row r="104" spans="1:10" ht="15" customHeight="1">
      <c r="A104" s="101">
        <v>1</v>
      </c>
      <c r="B104" s="104" t="s">
        <v>23</v>
      </c>
      <c r="C104" s="14">
        <v>2024</v>
      </c>
      <c r="D104" s="15">
        <f t="shared" si="26"/>
        <v>571.9</v>
      </c>
      <c r="E104" s="15">
        <v>0</v>
      </c>
      <c r="F104" s="15">
        <v>0</v>
      </c>
      <c r="G104" s="15">
        <v>0</v>
      </c>
      <c r="H104" s="15">
        <v>571.9</v>
      </c>
      <c r="I104" s="16">
        <v>0</v>
      </c>
      <c r="J104" s="196"/>
    </row>
    <row r="105" spans="1:10" ht="15" customHeight="1">
      <c r="A105" s="102"/>
      <c r="B105" s="105"/>
      <c r="C105" s="27">
        <v>2025</v>
      </c>
      <c r="D105" s="24">
        <f t="shared" ref="D105" si="28">E105+F105+G105+H105+I105</f>
        <v>609.9</v>
      </c>
      <c r="E105" s="24">
        <v>0</v>
      </c>
      <c r="F105" s="24">
        <v>0</v>
      </c>
      <c r="G105" s="24">
        <v>0</v>
      </c>
      <c r="H105" s="24">
        <v>609.9</v>
      </c>
      <c r="I105" s="26">
        <v>0</v>
      </c>
      <c r="J105" s="196"/>
    </row>
    <row r="106" spans="1:10" ht="15" customHeight="1" thickBot="1">
      <c r="A106" s="103"/>
      <c r="B106" s="106"/>
      <c r="C106" s="44">
        <v>2026</v>
      </c>
      <c r="D106" s="40">
        <f t="shared" si="26"/>
        <v>516.5</v>
      </c>
      <c r="E106" s="40">
        <v>0</v>
      </c>
      <c r="F106" s="40">
        <v>0</v>
      </c>
      <c r="G106" s="40">
        <v>0</v>
      </c>
      <c r="H106" s="40">
        <v>516.5</v>
      </c>
      <c r="I106" s="49">
        <v>0</v>
      </c>
      <c r="J106" s="196"/>
    </row>
    <row r="107" spans="1:10" ht="21" customHeight="1">
      <c r="A107" s="101">
        <v>2</v>
      </c>
      <c r="B107" s="104" t="s">
        <v>24</v>
      </c>
      <c r="C107" s="14">
        <v>2024</v>
      </c>
      <c r="D107" s="15">
        <f t="shared" si="26"/>
        <v>2.1</v>
      </c>
      <c r="E107" s="15">
        <v>0</v>
      </c>
      <c r="F107" s="15">
        <v>0</v>
      </c>
      <c r="G107" s="15">
        <v>0</v>
      </c>
      <c r="H107" s="15">
        <v>2.1</v>
      </c>
      <c r="I107" s="16">
        <v>0</v>
      </c>
      <c r="J107" s="196"/>
    </row>
    <row r="108" spans="1:10" ht="21" customHeight="1">
      <c r="A108" s="102"/>
      <c r="B108" s="105"/>
      <c r="C108" s="19">
        <v>2025</v>
      </c>
      <c r="D108" s="24">
        <f t="shared" ref="D108" si="29">E108+F108+G108+H108+I108</f>
        <v>2.2000000000000002</v>
      </c>
      <c r="E108" s="24">
        <v>0</v>
      </c>
      <c r="F108" s="24">
        <v>0</v>
      </c>
      <c r="G108" s="24">
        <v>0</v>
      </c>
      <c r="H108" s="24">
        <v>2.2000000000000002</v>
      </c>
      <c r="I108" s="26">
        <v>0</v>
      </c>
      <c r="J108" s="196"/>
    </row>
    <row r="109" spans="1:10" ht="21" customHeight="1" thickBot="1">
      <c r="A109" s="103"/>
      <c r="B109" s="106"/>
      <c r="C109" s="28">
        <v>2026</v>
      </c>
      <c r="D109" s="40">
        <f t="shared" si="26"/>
        <v>1.9</v>
      </c>
      <c r="E109" s="40">
        <v>0</v>
      </c>
      <c r="F109" s="40">
        <v>0</v>
      </c>
      <c r="G109" s="40">
        <v>0</v>
      </c>
      <c r="H109" s="40">
        <v>1.9</v>
      </c>
      <c r="I109" s="49">
        <v>0</v>
      </c>
      <c r="J109" s="196"/>
    </row>
    <row r="110" spans="1:10" ht="13.5" hidden="1" customHeight="1">
      <c r="A110" s="101">
        <v>5</v>
      </c>
      <c r="B110" s="104" t="s">
        <v>91</v>
      </c>
      <c r="C110" s="14">
        <v>2022</v>
      </c>
      <c r="D110" s="15">
        <f t="shared" ref="D110:D114" si="30">E110+F110+G110+H110+I110</f>
        <v>0</v>
      </c>
      <c r="E110" s="15">
        <v>0</v>
      </c>
      <c r="F110" s="15">
        <v>0</v>
      </c>
      <c r="G110" s="15">
        <v>0</v>
      </c>
      <c r="H110" s="15">
        <v>0</v>
      </c>
      <c r="I110" s="29">
        <v>0</v>
      </c>
      <c r="J110" s="136"/>
    </row>
    <row r="111" spans="1:10" ht="15" hidden="1">
      <c r="A111" s="107"/>
      <c r="B111" s="108"/>
      <c r="C111" s="27">
        <v>2023</v>
      </c>
      <c r="D111" s="24">
        <f t="shared" si="30"/>
        <v>0</v>
      </c>
      <c r="E111" s="24">
        <v>0</v>
      </c>
      <c r="F111" s="24">
        <v>0</v>
      </c>
      <c r="G111" s="24">
        <v>0</v>
      </c>
      <c r="H111" s="24">
        <v>0</v>
      </c>
      <c r="I111" s="30">
        <v>0</v>
      </c>
      <c r="J111" s="136"/>
    </row>
    <row r="112" spans="1:10" ht="15" hidden="1">
      <c r="A112" s="107"/>
      <c r="B112" s="108"/>
      <c r="C112" s="27">
        <v>2024</v>
      </c>
      <c r="D112" s="24">
        <f t="shared" si="30"/>
        <v>0</v>
      </c>
      <c r="E112" s="24">
        <v>0</v>
      </c>
      <c r="F112" s="24">
        <v>0</v>
      </c>
      <c r="G112" s="24">
        <v>0</v>
      </c>
      <c r="H112" s="24">
        <v>0</v>
      </c>
      <c r="I112" s="30">
        <v>0</v>
      </c>
      <c r="J112" s="136"/>
    </row>
    <row r="113" spans="1:24" ht="15" hidden="1">
      <c r="A113" s="102"/>
      <c r="B113" s="105"/>
      <c r="C113" s="19">
        <v>2025</v>
      </c>
      <c r="D113" s="20">
        <f t="shared" ref="D113" si="31">E113+F113+G113+H113+I113</f>
        <v>0</v>
      </c>
      <c r="E113" s="20">
        <v>0</v>
      </c>
      <c r="F113" s="20">
        <v>0</v>
      </c>
      <c r="G113" s="20">
        <v>0</v>
      </c>
      <c r="H113" s="20">
        <v>0</v>
      </c>
      <c r="I113" s="31">
        <v>0</v>
      </c>
      <c r="J113" s="136"/>
    </row>
    <row r="114" spans="1:24" ht="15.75" hidden="1" thickBot="1">
      <c r="A114" s="102"/>
      <c r="B114" s="105"/>
      <c r="C114" s="19">
        <v>2026</v>
      </c>
      <c r="D114" s="20">
        <f t="shared" si="30"/>
        <v>0</v>
      </c>
      <c r="E114" s="20">
        <v>0</v>
      </c>
      <c r="F114" s="20">
        <v>0</v>
      </c>
      <c r="G114" s="20">
        <v>0</v>
      </c>
      <c r="H114" s="20">
        <v>0</v>
      </c>
      <c r="I114" s="31">
        <v>0</v>
      </c>
      <c r="J114" s="136"/>
    </row>
    <row r="115" spans="1:24" ht="15" hidden="1">
      <c r="A115" s="101">
        <v>3</v>
      </c>
      <c r="B115" s="104" t="s">
        <v>90</v>
      </c>
      <c r="C115" s="14">
        <v>2024</v>
      </c>
      <c r="D115" s="15">
        <f t="shared" si="26"/>
        <v>77.900000000000006</v>
      </c>
      <c r="E115" s="15">
        <v>0</v>
      </c>
      <c r="F115" s="15">
        <v>0</v>
      </c>
      <c r="G115" s="15">
        <v>0</v>
      </c>
      <c r="H115" s="15">
        <v>77.900000000000006</v>
      </c>
      <c r="I115" s="16">
        <v>0</v>
      </c>
      <c r="J115" s="196"/>
    </row>
    <row r="116" spans="1:24" ht="15" hidden="1">
      <c r="A116" s="102"/>
      <c r="B116" s="105"/>
      <c r="C116" s="19">
        <v>2025</v>
      </c>
      <c r="D116" s="20">
        <f t="shared" ref="D116" si="32">E116+F116+G116+H116+I116</f>
        <v>81</v>
      </c>
      <c r="E116" s="20">
        <v>0</v>
      </c>
      <c r="F116" s="20">
        <v>0</v>
      </c>
      <c r="G116" s="20">
        <v>0</v>
      </c>
      <c r="H116" s="20">
        <v>81</v>
      </c>
      <c r="I116" s="21">
        <v>0</v>
      </c>
      <c r="J116" s="196"/>
    </row>
    <row r="117" spans="1:24" ht="15.75" hidden="1" thickBot="1">
      <c r="A117" s="103"/>
      <c r="B117" s="106"/>
      <c r="C117" s="28">
        <v>2026</v>
      </c>
      <c r="D117" s="25">
        <f t="shared" si="26"/>
        <v>72.400000000000006</v>
      </c>
      <c r="E117" s="25">
        <v>0</v>
      </c>
      <c r="F117" s="25">
        <v>0</v>
      </c>
      <c r="G117" s="25">
        <v>0</v>
      </c>
      <c r="H117" s="25">
        <v>72.400000000000006</v>
      </c>
      <c r="I117" s="53">
        <v>0</v>
      </c>
      <c r="J117" s="196"/>
    </row>
    <row r="118" spans="1:24" ht="12.75">
      <c r="A118" s="109" t="s">
        <v>17</v>
      </c>
      <c r="B118" s="110"/>
      <c r="C118" s="17">
        <v>2024</v>
      </c>
      <c r="D118" s="18">
        <f>D104+D107</f>
        <v>574</v>
      </c>
      <c r="E118" s="18">
        <f t="shared" ref="E118:I118" si="33">E104+E107</f>
        <v>0</v>
      </c>
      <c r="F118" s="18">
        <f t="shared" si="33"/>
        <v>0</v>
      </c>
      <c r="G118" s="18">
        <f t="shared" si="33"/>
        <v>0</v>
      </c>
      <c r="H118" s="18">
        <f t="shared" si="33"/>
        <v>574</v>
      </c>
      <c r="I118" s="18">
        <f t="shared" si="33"/>
        <v>0</v>
      </c>
      <c r="J118" s="16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>
      <c r="A119" s="111"/>
      <c r="B119" s="112"/>
      <c r="C119" s="13">
        <v>2025</v>
      </c>
      <c r="D119" s="8">
        <f>D105+D108</f>
        <v>612.1</v>
      </c>
      <c r="E119" s="8">
        <f t="shared" ref="E119:I119" si="34">E105+E108</f>
        <v>0</v>
      </c>
      <c r="F119" s="8">
        <f t="shared" si="34"/>
        <v>0</v>
      </c>
      <c r="G119" s="8">
        <f t="shared" si="34"/>
        <v>0</v>
      </c>
      <c r="H119" s="8">
        <f t="shared" si="34"/>
        <v>612.1</v>
      </c>
      <c r="I119" s="8">
        <f t="shared" si="34"/>
        <v>0</v>
      </c>
      <c r="J119" s="16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3.5" thickBot="1">
      <c r="A120" s="113"/>
      <c r="B120" s="114"/>
      <c r="C120" s="58">
        <v>2026</v>
      </c>
      <c r="D120" s="61">
        <f>D106+D109</f>
        <v>518.4</v>
      </c>
      <c r="E120" s="61">
        <f t="shared" ref="E120:I120" si="35">E106+E109</f>
        <v>0</v>
      </c>
      <c r="F120" s="61">
        <f t="shared" si="35"/>
        <v>0</v>
      </c>
      <c r="G120" s="61">
        <f t="shared" si="35"/>
        <v>0</v>
      </c>
      <c r="H120" s="61">
        <f t="shared" si="35"/>
        <v>518.4</v>
      </c>
      <c r="I120" s="61">
        <f t="shared" si="35"/>
        <v>0</v>
      </c>
      <c r="J120" s="16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1.25" customHeight="1">
      <c r="A121" s="109" t="s">
        <v>25</v>
      </c>
      <c r="B121" s="110"/>
      <c r="C121" s="117" t="s">
        <v>110</v>
      </c>
      <c r="D121" s="74">
        <f>D118+D120+D119</f>
        <v>1704.5</v>
      </c>
      <c r="E121" s="74">
        <f t="shared" ref="E121:I121" si="36">E118+E120+E119</f>
        <v>0</v>
      </c>
      <c r="F121" s="74">
        <f t="shared" si="36"/>
        <v>0</v>
      </c>
      <c r="G121" s="74">
        <f t="shared" si="36"/>
        <v>0</v>
      </c>
      <c r="H121" s="74">
        <f t="shared" si="36"/>
        <v>1704.5</v>
      </c>
      <c r="I121" s="74">
        <f t="shared" si="36"/>
        <v>0</v>
      </c>
      <c r="J121" s="19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1.25" customHeight="1">
      <c r="A122" s="115"/>
      <c r="B122" s="116"/>
      <c r="C122" s="118"/>
      <c r="D122" s="75"/>
      <c r="E122" s="75"/>
      <c r="F122" s="75"/>
      <c r="G122" s="75"/>
      <c r="H122" s="75"/>
      <c r="I122" s="75"/>
      <c r="J122" s="15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1.25" customHeight="1">
      <c r="A123" s="115"/>
      <c r="B123" s="116"/>
      <c r="C123" s="118"/>
      <c r="D123" s="75"/>
      <c r="E123" s="75"/>
      <c r="F123" s="75"/>
      <c r="G123" s="75"/>
      <c r="H123" s="75"/>
      <c r="I123" s="75"/>
      <c r="J123" s="15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1.25" customHeight="1" thickBot="1">
      <c r="A124" s="113"/>
      <c r="B124" s="114"/>
      <c r="C124" s="119"/>
      <c r="D124" s="76"/>
      <c r="E124" s="76"/>
      <c r="F124" s="76"/>
      <c r="G124" s="76"/>
      <c r="H124" s="76"/>
      <c r="I124" s="76"/>
      <c r="J124" s="16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thickBot="1">
      <c r="A125" s="152" t="s">
        <v>26</v>
      </c>
      <c r="B125" s="128"/>
      <c r="C125" s="128"/>
      <c r="D125" s="128"/>
      <c r="E125" s="128"/>
      <c r="F125" s="128"/>
      <c r="G125" s="128"/>
      <c r="H125" s="128"/>
      <c r="I125" s="128"/>
      <c r="J125" s="129"/>
    </row>
    <row r="126" spans="1:24" ht="19.5" customHeight="1">
      <c r="A126" s="101">
        <v>1</v>
      </c>
      <c r="B126" s="104" t="s">
        <v>27</v>
      </c>
      <c r="C126" s="14">
        <v>2024</v>
      </c>
      <c r="D126" s="15">
        <f t="shared" ref="D126:D131" si="37">E126+F126+G126+H126+I126</f>
        <v>1812.9</v>
      </c>
      <c r="E126" s="15">
        <v>0</v>
      </c>
      <c r="F126" s="15">
        <v>0</v>
      </c>
      <c r="G126" s="15">
        <v>0</v>
      </c>
      <c r="H126" s="15">
        <v>1812.9</v>
      </c>
      <c r="I126" s="29">
        <v>0</v>
      </c>
      <c r="J126" s="153" t="s">
        <v>115</v>
      </c>
    </row>
    <row r="127" spans="1:24" ht="19.5" customHeight="1">
      <c r="A127" s="102"/>
      <c r="B127" s="105"/>
      <c r="C127" s="27">
        <v>2025</v>
      </c>
      <c r="D127" s="24">
        <f t="shared" ref="D127" si="38">E127+F127+G127+H127+I127</f>
        <v>1470.8</v>
      </c>
      <c r="E127" s="24">
        <v>0</v>
      </c>
      <c r="F127" s="24">
        <v>0</v>
      </c>
      <c r="G127" s="24">
        <v>0</v>
      </c>
      <c r="H127" s="24">
        <v>1470.8</v>
      </c>
      <c r="I127" s="30">
        <v>0</v>
      </c>
      <c r="J127" s="154"/>
    </row>
    <row r="128" spans="1:24" ht="19.5" customHeight="1" thickBot="1">
      <c r="A128" s="103"/>
      <c r="B128" s="106"/>
      <c r="C128" s="44">
        <v>2026</v>
      </c>
      <c r="D128" s="40">
        <f t="shared" si="37"/>
        <v>1485.5</v>
      </c>
      <c r="E128" s="40">
        <v>0</v>
      </c>
      <c r="F128" s="40">
        <v>0</v>
      </c>
      <c r="G128" s="40">
        <v>0</v>
      </c>
      <c r="H128" s="40">
        <v>1485.5</v>
      </c>
      <c r="I128" s="45">
        <v>0</v>
      </c>
      <c r="J128" s="154"/>
    </row>
    <row r="129" spans="1:24" ht="45.75" hidden="1" customHeight="1">
      <c r="A129" s="107">
        <v>2</v>
      </c>
      <c r="B129" s="108" t="s">
        <v>29</v>
      </c>
      <c r="C129" s="27">
        <v>2024</v>
      </c>
      <c r="D129" s="24">
        <f t="shared" si="37"/>
        <v>0</v>
      </c>
      <c r="E129" s="24">
        <v>0</v>
      </c>
      <c r="F129" s="24">
        <v>0</v>
      </c>
      <c r="G129" s="24">
        <v>0</v>
      </c>
      <c r="H129" s="24">
        <v>0</v>
      </c>
      <c r="I129" s="30">
        <v>0</v>
      </c>
      <c r="J129" s="154"/>
    </row>
    <row r="130" spans="1:24" ht="45.75" hidden="1" customHeight="1">
      <c r="A130" s="102"/>
      <c r="B130" s="105"/>
      <c r="C130" s="19">
        <v>2025</v>
      </c>
      <c r="D130" s="20">
        <f t="shared" ref="D130" si="39">E130+F130+G130+H130+I130</f>
        <v>0</v>
      </c>
      <c r="E130" s="20">
        <v>0</v>
      </c>
      <c r="F130" s="20">
        <v>0</v>
      </c>
      <c r="G130" s="20">
        <v>0</v>
      </c>
      <c r="H130" s="20">
        <v>0</v>
      </c>
      <c r="I130" s="31">
        <v>0</v>
      </c>
      <c r="J130" s="154"/>
    </row>
    <row r="131" spans="1:24" ht="45.75" hidden="1" customHeight="1" thickBot="1">
      <c r="A131" s="102"/>
      <c r="B131" s="105"/>
      <c r="C131" s="19">
        <v>2026</v>
      </c>
      <c r="D131" s="20">
        <f t="shared" si="37"/>
        <v>0</v>
      </c>
      <c r="E131" s="20">
        <v>0</v>
      </c>
      <c r="F131" s="20">
        <v>0</v>
      </c>
      <c r="G131" s="20">
        <v>0</v>
      </c>
      <c r="H131" s="20">
        <v>0</v>
      </c>
      <c r="I131" s="31">
        <v>0</v>
      </c>
      <c r="J131" s="155"/>
    </row>
    <row r="132" spans="1:24" ht="12.75">
      <c r="A132" s="109" t="s">
        <v>17</v>
      </c>
      <c r="B132" s="110"/>
      <c r="C132" s="17">
        <v>2024</v>
      </c>
      <c r="D132" s="18">
        <f>D126</f>
        <v>1812.9</v>
      </c>
      <c r="E132" s="18">
        <f t="shared" ref="E132:I132" si="40">E126</f>
        <v>0</v>
      </c>
      <c r="F132" s="18">
        <f t="shared" si="40"/>
        <v>0</v>
      </c>
      <c r="G132" s="18">
        <f t="shared" si="40"/>
        <v>0</v>
      </c>
      <c r="H132" s="18">
        <f t="shared" si="40"/>
        <v>1812.9</v>
      </c>
      <c r="I132" s="54">
        <f t="shared" si="40"/>
        <v>0</v>
      </c>
      <c r="J132" s="16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>
      <c r="A133" s="111"/>
      <c r="B133" s="112"/>
      <c r="C133" s="13">
        <v>2025</v>
      </c>
      <c r="D133" s="8">
        <f>D127</f>
        <v>1470.8</v>
      </c>
      <c r="E133" s="8">
        <f t="shared" ref="E133:I133" si="41">E127</f>
        <v>0</v>
      </c>
      <c r="F133" s="8">
        <f t="shared" si="41"/>
        <v>0</v>
      </c>
      <c r="G133" s="8">
        <f t="shared" si="41"/>
        <v>0</v>
      </c>
      <c r="H133" s="8">
        <f t="shared" si="41"/>
        <v>1470.8</v>
      </c>
      <c r="I133" s="55">
        <f t="shared" si="41"/>
        <v>0</v>
      </c>
      <c r="J133" s="16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3.5" thickBot="1">
      <c r="A134" s="113"/>
      <c r="B134" s="114"/>
      <c r="C134" s="58">
        <v>2026</v>
      </c>
      <c r="D134" s="61">
        <f>D128</f>
        <v>1485.5</v>
      </c>
      <c r="E134" s="61">
        <f t="shared" ref="E134:I134" si="42">E128</f>
        <v>0</v>
      </c>
      <c r="F134" s="61">
        <f t="shared" si="42"/>
        <v>0</v>
      </c>
      <c r="G134" s="61">
        <f t="shared" si="42"/>
        <v>0</v>
      </c>
      <c r="H134" s="61">
        <f t="shared" si="42"/>
        <v>1485.5</v>
      </c>
      <c r="I134" s="62">
        <f t="shared" si="42"/>
        <v>0</v>
      </c>
      <c r="J134" s="16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1.25" customHeight="1">
      <c r="A135" s="170" t="s">
        <v>30</v>
      </c>
      <c r="B135" s="171"/>
      <c r="C135" s="118" t="s">
        <v>110</v>
      </c>
      <c r="D135" s="75">
        <f>D132+D134+D133</f>
        <v>4769.2</v>
      </c>
      <c r="E135" s="75">
        <f t="shared" ref="E135:I135" si="43">E132+E134+E133</f>
        <v>0</v>
      </c>
      <c r="F135" s="75">
        <f t="shared" si="43"/>
        <v>0</v>
      </c>
      <c r="G135" s="75">
        <f t="shared" si="43"/>
        <v>0</v>
      </c>
      <c r="H135" s="75">
        <f t="shared" si="43"/>
        <v>4769.2</v>
      </c>
      <c r="I135" s="75">
        <f t="shared" si="43"/>
        <v>0</v>
      </c>
      <c r="J135" s="17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1.25" customHeight="1">
      <c r="A136" s="115"/>
      <c r="B136" s="116"/>
      <c r="C136" s="118"/>
      <c r="D136" s="75"/>
      <c r="E136" s="75"/>
      <c r="F136" s="75"/>
      <c r="G136" s="75"/>
      <c r="H136" s="75"/>
      <c r="I136" s="75"/>
      <c r="J136" s="12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1.25" customHeight="1">
      <c r="A137" s="115"/>
      <c r="B137" s="116"/>
      <c r="C137" s="118"/>
      <c r="D137" s="75"/>
      <c r="E137" s="75"/>
      <c r="F137" s="75"/>
      <c r="G137" s="75"/>
      <c r="H137" s="75"/>
      <c r="I137" s="75"/>
      <c r="J137" s="12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1.25" customHeight="1" thickBot="1">
      <c r="A138" s="113"/>
      <c r="B138" s="114"/>
      <c r="C138" s="119"/>
      <c r="D138" s="76"/>
      <c r="E138" s="76"/>
      <c r="F138" s="76"/>
      <c r="G138" s="76"/>
      <c r="H138" s="76"/>
      <c r="I138" s="76"/>
      <c r="J138" s="15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thickBot="1">
      <c r="A139" s="152" t="s">
        <v>35</v>
      </c>
      <c r="B139" s="128"/>
      <c r="C139" s="128"/>
      <c r="D139" s="128"/>
      <c r="E139" s="128"/>
      <c r="F139" s="128"/>
      <c r="G139" s="128"/>
      <c r="H139" s="128"/>
      <c r="I139" s="128"/>
      <c r="J139" s="129"/>
    </row>
    <row r="140" spans="1:24" ht="32.25" customHeight="1">
      <c r="A140" s="101">
        <v>1</v>
      </c>
      <c r="B140" s="104" t="s">
        <v>31</v>
      </c>
      <c r="C140" s="14">
        <v>2024</v>
      </c>
      <c r="D140" s="15">
        <f t="shared" ref="D140:D172" si="44">E140+F140+G140+H140+I140</f>
        <v>601.29999999999995</v>
      </c>
      <c r="E140" s="15">
        <v>0</v>
      </c>
      <c r="F140" s="15">
        <v>0</v>
      </c>
      <c r="G140" s="15">
        <v>0</v>
      </c>
      <c r="H140" s="15">
        <v>601.29999999999995</v>
      </c>
      <c r="I140" s="16">
        <v>0</v>
      </c>
      <c r="J140" s="196" t="s">
        <v>115</v>
      </c>
    </row>
    <row r="141" spans="1:24" ht="32.25" customHeight="1">
      <c r="A141" s="102"/>
      <c r="B141" s="105"/>
      <c r="C141" s="27">
        <v>2025</v>
      </c>
      <c r="D141" s="24">
        <f t="shared" ref="D141" si="45">E141+F141+G141+H141+I141</f>
        <v>641.29999999999995</v>
      </c>
      <c r="E141" s="24">
        <v>0</v>
      </c>
      <c r="F141" s="24">
        <v>0</v>
      </c>
      <c r="G141" s="24">
        <v>0</v>
      </c>
      <c r="H141" s="24">
        <v>641.29999999999995</v>
      </c>
      <c r="I141" s="26">
        <v>0</v>
      </c>
      <c r="J141" s="196"/>
    </row>
    <row r="142" spans="1:24" ht="32.25" customHeight="1" thickBot="1">
      <c r="A142" s="103"/>
      <c r="B142" s="106"/>
      <c r="C142" s="44">
        <v>2026</v>
      </c>
      <c r="D142" s="40">
        <f t="shared" si="44"/>
        <v>543</v>
      </c>
      <c r="E142" s="40">
        <v>0</v>
      </c>
      <c r="F142" s="40">
        <v>0</v>
      </c>
      <c r="G142" s="40">
        <v>0</v>
      </c>
      <c r="H142" s="40">
        <v>543</v>
      </c>
      <c r="I142" s="49">
        <v>0</v>
      </c>
      <c r="J142" s="196"/>
    </row>
    <row r="143" spans="1:24" ht="15" hidden="1">
      <c r="A143" s="107"/>
      <c r="B143" s="108" t="s">
        <v>54</v>
      </c>
      <c r="C143" s="27">
        <v>2024</v>
      </c>
      <c r="D143" s="24">
        <f t="shared" si="44"/>
        <v>0</v>
      </c>
      <c r="E143" s="24">
        <v>0</v>
      </c>
      <c r="F143" s="24">
        <v>0</v>
      </c>
      <c r="G143" s="24">
        <v>0</v>
      </c>
      <c r="H143" s="24">
        <v>0</v>
      </c>
      <c r="I143" s="30">
        <v>0</v>
      </c>
      <c r="J143" s="136"/>
    </row>
    <row r="144" spans="1:24" ht="15" hidden="1">
      <c r="A144" s="102"/>
      <c r="B144" s="105"/>
      <c r="C144" s="19">
        <v>2025</v>
      </c>
      <c r="D144" s="24">
        <f t="shared" si="44"/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136"/>
    </row>
    <row r="145" spans="1:10" ht="15" hidden="1">
      <c r="A145" s="102"/>
      <c r="B145" s="105"/>
      <c r="C145" s="19">
        <v>2026</v>
      </c>
      <c r="D145" s="34">
        <f t="shared" si="44"/>
        <v>0</v>
      </c>
      <c r="E145" s="34">
        <v>0</v>
      </c>
      <c r="F145" s="34">
        <v>0</v>
      </c>
      <c r="G145" s="34">
        <v>0</v>
      </c>
      <c r="H145" s="34">
        <v>0</v>
      </c>
      <c r="I145" s="47">
        <v>0</v>
      </c>
      <c r="J145" s="136"/>
    </row>
    <row r="146" spans="1:10" ht="15">
      <c r="A146" s="101">
        <v>2</v>
      </c>
      <c r="B146" s="104" t="s">
        <v>81</v>
      </c>
      <c r="C146" s="14">
        <v>2024</v>
      </c>
      <c r="D146" s="15">
        <f t="shared" ref="D146:D151" si="46">E146+F146+G146+H146+I146</f>
        <v>14.7</v>
      </c>
      <c r="E146" s="15">
        <v>0</v>
      </c>
      <c r="F146" s="15">
        <v>0</v>
      </c>
      <c r="G146" s="15">
        <v>0</v>
      </c>
      <c r="H146" s="15">
        <v>14.7</v>
      </c>
      <c r="I146" s="16">
        <v>0</v>
      </c>
      <c r="J146" s="196"/>
    </row>
    <row r="147" spans="1:10" ht="15">
      <c r="A147" s="102"/>
      <c r="B147" s="105"/>
      <c r="C147" s="19">
        <v>2025</v>
      </c>
      <c r="D147" s="24">
        <f t="shared" ref="D147" si="47">E147+F147+G147+H147+I147</f>
        <v>15.7</v>
      </c>
      <c r="E147" s="24">
        <v>0</v>
      </c>
      <c r="F147" s="24">
        <v>0</v>
      </c>
      <c r="G147" s="24">
        <v>0</v>
      </c>
      <c r="H147" s="24">
        <v>15.7</v>
      </c>
      <c r="I147" s="26">
        <v>0</v>
      </c>
      <c r="J147" s="196"/>
    </row>
    <row r="148" spans="1:10" ht="15.75" thickBot="1">
      <c r="A148" s="103"/>
      <c r="B148" s="106"/>
      <c r="C148" s="28">
        <v>2026</v>
      </c>
      <c r="D148" s="40">
        <f t="shared" si="46"/>
        <v>13.3</v>
      </c>
      <c r="E148" s="40">
        <v>0</v>
      </c>
      <c r="F148" s="40">
        <v>0</v>
      </c>
      <c r="G148" s="40">
        <v>0</v>
      </c>
      <c r="H148" s="40">
        <v>13.3</v>
      </c>
      <c r="I148" s="49">
        <v>0</v>
      </c>
      <c r="J148" s="196"/>
    </row>
    <row r="149" spans="1:10" ht="15" hidden="1">
      <c r="A149" s="101">
        <v>3</v>
      </c>
      <c r="B149" s="104" t="s">
        <v>32</v>
      </c>
      <c r="C149" s="14">
        <v>2024</v>
      </c>
      <c r="D149" s="15">
        <f t="shared" si="46"/>
        <v>59.9</v>
      </c>
      <c r="E149" s="15">
        <v>0</v>
      </c>
      <c r="F149" s="15">
        <v>0</v>
      </c>
      <c r="G149" s="15">
        <v>0</v>
      </c>
      <c r="H149" s="15">
        <v>59.9</v>
      </c>
      <c r="I149" s="16">
        <v>0</v>
      </c>
      <c r="J149" s="196"/>
    </row>
    <row r="150" spans="1:10" ht="15" hidden="1">
      <c r="A150" s="102"/>
      <c r="B150" s="105"/>
      <c r="C150" s="19">
        <v>2025</v>
      </c>
      <c r="D150" s="24">
        <f t="shared" si="46"/>
        <v>0</v>
      </c>
      <c r="E150" s="24">
        <v>0</v>
      </c>
      <c r="F150" s="24">
        <v>0</v>
      </c>
      <c r="G150" s="24">
        <v>0</v>
      </c>
      <c r="H150" s="24">
        <v>0</v>
      </c>
      <c r="I150" s="26">
        <v>0</v>
      </c>
      <c r="J150" s="196"/>
    </row>
    <row r="151" spans="1:10" ht="15.75" hidden="1" thickBot="1">
      <c r="A151" s="103"/>
      <c r="B151" s="106"/>
      <c r="C151" s="28">
        <v>2026</v>
      </c>
      <c r="D151" s="40">
        <f t="shared" si="46"/>
        <v>0</v>
      </c>
      <c r="E151" s="40">
        <v>0</v>
      </c>
      <c r="F151" s="40">
        <v>0</v>
      </c>
      <c r="G151" s="40">
        <v>0</v>
      </c>
      <c r="H151" s="40">
        <v>0</v>
      </c>
      <c r="I151" s="49">
        <v>0</v>
      </c>
      <c r="J151" s="196"/>
    </row>
    <row r="152" spans="1:10" ht="15" hidden="1">
      <c r="A152" s="101">
        <v>4</v>
      </c>
      <c r="B152" s="104" t="s">
        <v>94</v>
      </c>
      <c r="C152" s="14">
        <v>2024</v>
      </c>
      <c r="D152" s="15">
        <f t="shared" si="44"/>
        <v>36.799999999999997</v>
      </c>
      <c r="E152" s="15">
        <v>0</v>
      </c>
      <c r="F152" s="15">
        <v>0</v>
      </c>
      <c r="G152" s="15">
        <v>0</v>
      </c>
      <c r="H152" s="15">
        <v>36.799999999999997</v>
      </c>
      <c r="I152" s="16">
        <v>0</v>
      </c>
      <c r="J152" s="196"/>
    </row>
    <row r="153" spans="1:10" ht="15" hidden="1">
      <c r="A153" s="102"/>
      <c r="B153" s="105"/>
      <c r="C153" s="19">
        <v>2025</v>
      </c>
      <c r="D153" s="24">
        <f t="shared" ref="D153" si="48">E153+F153+G153+H153+I153</f>
        <v>38.299999999999997</v>
      </c>
      <c r="E153" s="24">
        <v>0</v>
      </c>
      <c r="F153" s="24">
        <v>0</v>
      </c>
      <c r="G153" s="24">
        <v>0</v>
      </c>
      <c r="H153" s="24">
        <v>38.299999999999997</v>
      </c>
      <c r="I153" s="26">
        <v>0</v>
      </c>
      <c r="J153" s="196"/>
    </row>
    <row r="154" spans="1:10" ht="15.75" hidden="1" thickBot="1">
      <c r="A154" s="103"/>
      <c r="B154" s="106"/>
      <c r="C154" s="28">
        <v>2026</v>
      </c>
      <c r="D154" s="40">
        <f t="shared" si="44"/>
        <v>34.200000000000003</v>
      </c>
      <c r="E154" s="40">
        <v>0</v>
      </c>
      <c r="F154" s="40">
        <v>0</v>
      </c>
      <c r="G154" s="40">
        <v>0</v>
      </c>
      <c r="H154" s="40">
        <v>34.200000000000003</v>
      </c>
      <c r="I154" s="49">
        <v>0</v>
      </c>
      <c r="J154" s="196"/>
    </row>
    <row r="155" spans="1:10" ht="16.5" hidden="1" customHeight="1">
      <c r="A155" s="166"/>
      <c r="B155" s="134" t="s">
        <v>33</v>
      </c>
      <c r="C155" s="32">
        <v>2024</v>
      </c>
      <c r="D155" s="33">
        <f t="shared" si="44"/>
        <v>0</v>
      </c>
      <c r="E155" s="33">
        <v>0</v>
      </c>
      <c r="F155" s="33">
        <v>0</v>
      </c>
      <c r="G155" s="33">
        <v>0</v>
      </c>
      <c r="H155" s="33">
        <v>0</v>
      </c>
      <c r="I155" s="41">
        <v>0</v>
      </c>
      <c r="J155" s="136"/>
    </row>
    <row r="156" spans="1:10" ht="16.5" hidden="1" customHeight="1">
      <c r="A156" s="102"/>
      <c r="B156" s="105"/>
      <c r="C156" s="19">
        <v>2025</v>
      </c>
      <c r="D156" s="24">
        <f t="shared" ref="D156" si="49">E156+F156+G156+H156+I156</f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136"/>
    </row>
    <row r="157" spans="1:10" ht="16.5" hidden="1" customHeight="1" thickBot="1">
      <c r="A157" s="102"/>
      <c r="B157" s="105"/>
      <c r="C157" s="19">
        <v>2026</v>
      </c>
      <c r="D157" s="34">
        <f t="shared" si="44"/>
        <v>0</v>
      </c>
      <c r="E157" s="34">
        <v>0</v>
      </c>
      <c r="F157" s="34">
        <v>0</v>
      </c>
      <c r="G157" s="34">
        <v>0</v>
      </c>
      <c r="H157" s="40">
        <v>0</v>
      </c>
      <c r="I157" s="47">
        <v>0</v>
      </c>
      <c r="J157" s="136"/>
    </row>
    <row r="158" spans="1:10" ht="18.75" hidden="1" customHeight="1">
      <c r="A158" s="107"/>
      <c r="B158" s="108"/>
      <c r="C158" s="27">
        <v>2024</v>
      </c>
      <c r="D158" s="24">
        <f t="shared" si="44"/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196"/>
    </row>
    <row r="159" spans="1:10" ht="18.75" hidden="1" customHeight="1">
      <c r="A159" s="102"/>
      <c r="B159" s="105"/>
      <c r="C159" s="27">
        <v>2025</v>
      </c>
      <c r="D159" s="24">
        <f t="shared" ref="D159" si="50">E159+F159+G159+H159+I159</f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196"/>
    </row>
    <row r="160" spans="1:10" ht="18.75" hidden="1" customHeight="1" thickBot="1">
      <c r="A160" s="103"/>
      <c r="B160" s="106"/>
      <c r="C160" s="44">
        <v>2026</v>
      </c>
      <c r="D160" s="40">
        <f t="shared" si="44"/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196"/>
    </row>
    <row r="161" spans="1:24" ht="18.75" hidden="1" customHeight="1">
      <c r="A161" s="107"/>
      <c r="B161" s="108"/>
      <c r="C161" s="27">
        <v>2024</v>
      </c>
      <c r="D161" s="24">
        <f t="shared" si="44"/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196"/>
    </row>
    <row r="162" spans="1:24" ht="18.75" hidden="1" customHeight="1">
      <c r="A162" s="102"/>
      <c r="B162" s="105"/>
      <c r="C162" s="27">
        <v>2025</v>
      </c>
      <c r="D162" s="24">
        <f t="shared" ref="D162" si="51">E162+F162+G162+H162+I162</f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196"/>
    </row>
    <row r="163" spans="1:24" ht="18.75" hidden="1" customHeight="1" thickBot="1">
      <c r="A163" s="103"/>
      <c r="B163" s="106"/>
      <c r="C163" s="44">
        <v>2026</v>
      </c>
      <c r="D163" s="40">
        <f t="shared" si="44"/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196"/>
    </row>
    <row r="164" spans="1:24" ht="18.75" hidden="1" customHeight="1">
      <c r="A164" s="101">
        <v>5</v>
      </c>
      <c r="B164" s="104" t="s">
        <v>34</v>
      </c>
      <c r="C164" s="14">
        <v>2024</v>
      </c>
      <c r="D164" s="15">
        <f t="shared" si="44"/>
        <v>41.2</v>
      </c>
      <c r="E164" s="15">
        <v>0</v>
      </c>
      <c r="F164" s="15">
        <v>0</v>
      </c>
      <c r="G164" s="15">
        <v>0</v>
      </c>
      <c r="H164" s="15">
        <v>41.2</v>
      </c>
      <c r="I164" s="16">
        <v>0</v>
      </c>
      <c r="J164" s="196"/>
    </row>
    <row r="165" spans="1:24" ht="18.75" hidden="1" customHeight="1">
      <c r="A165" s="102"/>
      <c r="B165" s="105"/>
      <c r="C165" s="27">
        <v>2025</v>
      </c>
      <c r="D165" s="24">
        <f t="shared" ref="D165" si="52">E165+F165+G165+H165+I165</f>
        <v>42.8</v>
      </c>
      <c r="E165" s="24">
        <v>0</v>
      </c>
      <c r="F165" s="24">
        <v>0</v>
      </c>
      <c r="G165" s="24">
        <v>0</v>
      </c>
      <c r="H165" s="24">
        <v>42.8</v>
      </c>
      <c r="I165" s="26">
        <v>0</v>
      </c>
      <c r="J165" s="196"/>
    </row>
    <row r="166" spans="1:24" ht="18.75" hidden="1" customHeight="1" thickBot="1">
      <c r="A166" s="103"/>
      <c r="B166" s="106"/>
      <c r="C166" s="44">
        <v>2026</v>
      </c>
      <c r="D166" s="40">
        <f t="shared" si="44"/>
        <v>38.299999999999997</v>
      </c>
      <c r="E166" s="40">
        <v>0</v>
      </c>
      <c r="F166" s="40">
        <v>0</v>
      </c>
      <c r="G166" s="40">
        <v>0</v>
      </c>
      <c r="H166" s="40">
        <v>38.299999999999997</v>
      </c>
      <c r="I166" s="49">
        <v>0</v>
      </c>
      <c r="J166" s="196"/>
    </row>
    <row r="167" spans="1:24" ht="31.5" hidden="1" customHeight="1">
      <c r="A167" s="107"/>
      <c r="B167" s="108" t="s">
        <v>29</v>
      </c>
      <c r="C167" s="27">
        <v>2024</v>
      </c>
      <c r="D167" s="24">
        <f t="shared" ref="D167:D169" si="53">E167+F167+G167+H167+I167</f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196"/>
    </row>
    <row r="168" spans="1:24" ht="31.5" hidden="1" customHeight="1">
      <c r="A168" s="102"/>
      <c r="B168" s="105"/>
      <c r="C168" s="27">
        <v>2025</v>
      </c>
      <c r="D168" s="24">
        <f t="shared" si="53"/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196"/>
    </row>
    <row r="169" spans="1:24" ht="31.5" hidden="1" customHeight="1" thickBot="1">
      <c r="A169" s="103"/>
      <c r="B169" s="106"/>
      <c r="C169" s="44">
        <v>2026</v>
      </c>
      <c r="D169" s="40">
        <f t="shared" si="53"/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196"/>
    </row>
    <row r="170" spans="1:24" ht="31.5" hidden="1" customHeight="1">
      <c r="A170" s="107"/>
      <c r="B170" s="108" t="s">
        <v>95</v>
      </c>
      <c r="C170" s="27">
        <v>2024</v>
      </c>
      <c r="D170" s="24">
        <f t="shared" si="44"/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196"/>
    </row>
    <row r="171" spans="1:24" ht="31.5" hidden="1" customHeight="1">
      <c r="A171" s="102"/>
      <c r="B171" s="105"/>
      <c r="C171" s="27">
        <v>2025</v>
      </c>
      <c r="D171" s="24">
        <f t="shared" ref="D171" si="54">E171+F171+G171+H171+I171</f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196"/>
    </row>
    <row r="172" spans="1:24" ht="31.5" hidden="1" customHeight="1" thickBot="1">
      <c r="A172" s="103"/>
      <c r="B172" s="106"/>
      <c r="C172" s="44">
        <v>2026</v>
      </c>
      <c r="D172" s="40">
        <f t="shared" si="44"/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196"/>
    </row>
    <row r="173" spans="1:24" ht="12.75">
      <c r="A173" s="109" t="s">
        <v>17</v>
      </c>
      <c r="B173" s="110"/>
      <c r="C173" s="17">
        <v>2024</v>
      </c>
      <c r="D173" s="18">
        <f>D140+D146</f>
        <v>616</v>
      </c>
      <c r="E173" s="18">
        <f t="shared" ref="E173:I173" si="55">E140+E146</f>
        <v>0</v>
      </c>
      <c r="F173" s="18">
        <f t="shared" si="55"/>
        <v>0</v>
      </c>
      <c r="G173" s="18">
        <f t="shared" si="55"/>
        <v>0</v>
      </c>
      <c r="H173" s="18">
        <f t="shared" si="55"/>
        <v>616</v>
      </c>
      <c r="I173" s="18">
        <f t="shared" si="55"/>
        <v>0</v>
      </c>
      <c r="J173" s="15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2.75">
      <c r="A174" s="111"/>
      <c r="B174" s="112"/>
      <c r="C174" s="43">
        <v>2025</v>
      </c>
      <c r="D174" s="8">
        <f>D141+D147</f>
        <v>657</v>
      </c>
      <c r="E174" s="8">
        <f t="shared" ref="E174:I174" si="56">E141+E147</f>
        <v>0</v>
      </c>
      <c r="F174" s="8">
        <f t="shared" si="56"/>
        <v>0</v>
      </c>
      <c r="G174" s="8">
        <f t="shared" si="56"/>
        <v>0</v>
      </c>
      <c r="H174" s="8">
        <f t="shared" si="56"/>
        <v>657</v>
      </c>
      <c r="I174" s="8">
        <f t="shared" si="56"/>
        <v>0</v>
      </c>
      <c r="J174" s="16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3.5" thickBot="1">
      <c r="A175" s="113"/>
      <c r="B175" s="114"/>
      <c r="C175" s="52">
        <v>2026</v>
      </c>
      <c r="D175" s="50">
        <f>D142+D148</f>
        <v>556.29999999999995</v>
      </c>
      <c r="E175" s="50">
        <f t="shared" ref="E175:I175" si="57">E142+E148</f>
        <v>0</v>
      </c>
      <c r="F175" s="50">
        <f t="shared" si="57"/>
        <v>0</v>
      </c>
      <c r="G175" s="50">
        <f t="shared" si="57"/>
        <v>0</v>
      </c>
      <c r="H175" s="50">
        <f t="shared" si="57"/>
        <v>556.29999999999995</v>
      </c>
      <c r="I175" s="50">
        <f t="shared" si="57"/>
        <v>0</v>
      </c>
      <c r="J175" s="16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1.25" customHeight="1">
      <c r="A176" s="109" t="s">
        <v>40</v>
      </c>
      <c r="B176" s="110"/>
      <c r="C176" s="117" t="s">
        <v>110</v>
      </c>
      <c r="D176" s="74">
        <f>D173+D175+D174</f>
        <v>1829.3</v>
      </c>
      <c r="E176" s="74">
        <f t="shared" ref="E176:I176" si="58">E173+E175+E174</f>
        <v>0</v>
      </c>
      <c r="F176" s="74">
        <f t="shared" si="58"/>
        <v>0</v>
      </c>
      <c r="G176" s="74">
        <f t="shared" si="58"/>
        <v>0</v>
      </c>
      <c r="H176" s="74">
        <f t="shared" si="58"/>
        <v>1829.3</v>
      </c>
      <c r="I176" s="156">
        <f t="shared" si="58"/>
        <v>0</v>
      </c>
      <c r="J176" s="16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1.25" customHeight="1">
      <c r="A177" s="115"/>
      <c r="B177" s="116"/>
      <c r="C177" s="118"/>
      <c r="D177" s="75"/>
      <c r="E177" s="75"/>
      <c r="F177" s="75"/>
      <c r="G177" s="75"/>
      <c r="H177" s="75"/>
      <c r="I177" s="157"/>
      <c r="J177" s="159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1.25" customHeight="1">
      <c r="A178" s="115"/>
      <c r="B178" s="116"/>
      <c r="C178" s="118"/>
      <c r="D178" s="75"/>
      <c r="E178" s="75"/>
      <c r="F178" s="75"/>
      <c r="G178" s="75"/>
      <c r="H178" s="75"/>
      <c r="I178" s="157"/>
      <c r="J178" s="159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1.25" customHeight="1" thickBot="1">
      <c r="A179" s="113"/>
      <c r="B179" s="114"/>
      <c r="C179" s="119"/>
      <c r="D179" s="76"/>
      <c r="E179" s="76"/>
      <c r="F179" s="76"/>
      <c r="G179" s="76"/>
      <c r="H179" s="76"/>
      <c r="I179" s="158"/>
      <c r="J179" s="16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7.25" customHeight="1" thickBot="1">
      <c r="A180" s="152" t="s">
        <v>36</v>
      </c>
      <c r="B180" s="128"/>
      <c r="C180" s="128"/>
      <c r="D180" s="128"/>
      <c r="E180" s="128"/>
      <c r="F180" s="128"/>
      <c r="G180" s="128"/>
      <c r="H180" s="128"/>
      <c r="I180" s="128"/>
      <c r="J180" s="129"/>
    </row>
    <row r="181" spans="1:24" ht="17.25" hidden="1" customHeight="1">
      <c r="A181" s="101">
        <v>1</v>
      </c>
      <c r="B181" s="104" t="s">
        <v>81</v>
      </c>
      <c r="C181" s="14">
        <v>2022</v>
      </c>
      <c r="D181" s="15">
        <f t="shared" ref="D181:D185" si="59">E181+F181+G181+H181+I181</f>
        <v>0</v>
      </c>
      <c r="E181" s="15">
        <v>0</v>
      </c>
      <c r="F181" s="15">
        <v>0</v>
      </c>
      <c r="G181" s="15">
        <v>0</v>
      </c>
      <c r="H181" s="15">
        <v>0</v>
      </c>
      <c r="I181" s="29">
        <v>0</v>
      </c>
      <c r="J181" s="190"/>
    </row>
    <row r="182" spans="1:24" ht="17.25" hidden="1" customHeight="1">
      <c r="A182" s="107"/>
      <c r="B182" s="108"/>
      <c r="C182" s="27">
        <v>2023</v>
      </c>
      <c r="D182" s="24">
        <f>E182+F182+G182+H182+I182</f>
        <v>0</v>
      </c>
      <c r="E182" s="24">
        <v>0</v>
      </c>
      <c r="F182" s="24">
        <v>0</v>
      </c>
      <c r="G182" s="24">
        <v>0</v>
      </c>
      <c r="H182" s="24">
        <v>0</v>
      </c>
      <c r="I182" s="30">
        <v>0</v>
      </c>
      <c r="J182" s="147"/>
    </row>
    <row r="183" spans="1:24" ht="17.25" hidden="1" customHeight="1">
      <c r="A183" s="107"/>
      <c r="B183" s="108"/>
      <c r="C183" s="27">
        <v>2024</v>
      </c>
      <c r="D183" s="24">
        <f t="shared" si="59"/>
        <v>0</v>
      </c>
      <c r="E183" s="24">
        <v>0</v>
      </c>
      <c r="F183" s="24">
        <v>0</v>
      </c>
      <c r="G183" s="24">
        <v>0</v>
      </c>
      <c r="H183" s="24">
        <v>0</v>
      </c>
      <c r="I183" s="30">
        <v>0</v>
      </c>
      <c r="J183" s="147"/>
    </row>
    <row r="184" spans="1:24" ht="17.25" hidden="1" customHeight="1">
      <c r="A184" s="102"/>
      <c r="B184" s="105"/>
      <c r="C184" s="27">
        <v>2025</v>
      </c>
      <c r="D184" s="24">
        <f t="shared" si="59"/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147"/>
    </row>
    <row r="185" spans="1:24" ht="17.25" hidden="1" customHeight="1" thickBot="1">
      <c r="A185" s="103"/>
      <c r="B185" s="106"/>
      <c r="C185" s="44">
        <v>2026</v>
      </c>
      <c r="D185" s="40">
        <f t="shared" si="59"/>
        <v>0</v>
      </c>
      <c r="E185" s="40">
        <v>0</v>
      </c>
      <c r="F185" s="40">
        <v>0</v>
      </c>
      <c r="G185" s="40">
        <v>0</v>
      </c>
      <c r="H185" s="40">
        <v>0</v>
      </c>
      <c r="I185" s="45">
        <v>0</v>
      </c>
      <c r="J185" s="195"/>
    </row>
    <row r="186" spans="1:24" ht="18.75" customHeight="1">
      <c r="A186" s="101">
        <v>1</v>
      </c>
      <c r="B186" s="104" t="s">
        <v>37</v>
      </c>
      <c r="C186" s="14">
        <v>2024</v>
      </c>
      <c r="D186" s="15">
        <f t="shared" ref="D186:D203" si="60">E186+F186+G186+H186+I186</f>
        <v>5</v>
      </c>
      <c r="E186" s="15">
        <v>0</v>
      </c>
      <c r="F186" s="15">
        <v>0</v>
      </c>
      <c r="G186" s="15">
        <v>0</v>
      </c>
      <c r="H186" s="15">
        <v>5</v>
      </c>
      <c r="I186" s="16">
        <v>0</v>
      </c>
      <c r="J186" s="196" t="s">
        <v>115</v>
      </c>
    </row>
    <row r="187" spans="1:24" ht="18.75" customHeight="1">
      <c r="A187" s="102"/>
      <c r="B187" s="105"/>
      <c r="C187" s="27">
        <v>2025</v>
      </c>
      <c r="D187" s="24">
        <f t="shared" ref="D187" si="61">E187+F187+G187+H187+I187</f>
        <v>5</v>
      </c>
      <c r="E187" s="24">
        <v>0</v>
      </c>
      <c r="F187" s="24">
        <v>0</v>
      </c>
      <c r="G187" s="24">
        <v>0</v>
      </c>
      <c r="H187" s="24">
        <v>5</v>
      </c>
      <c r="I187" s="26">
        <v>0</v>
      </c>
      <c r="J187" s="196"/>
    </row>
    <row r="188" spans="1:24" ht="18.75" customHeight="1" thickBot="1">
      <c r="A188" s="103"/>
      <c r="B188" s="106"/>
      <c r="C188" s="44">
        <v>2026</v>
      </c>
      <c r="D188" s="40">
        <f t="shared" si="60"/>
        <v>5</v>
      </c>
      <c r="E188" s="40">
        <v>0</v>
      </c>
      <c r="F188" s="40">
        <v>0</v>
      </c>
      <c r="G188" s="40">
        <v>0</v>
      </c>
      <c r="H188" s="40">
        <v>5</v>
      </c>
      <c r="I188" s="49">
        <v>0</v>
      </c>
      <c r="J188" s="196"/>
    </row>
    <row r="189" spans="1:24" ht="15">
      <c r="A189" s="101">
        <v>2</v>
      </c>
      <c r="B189" s="104" t="s">
        <v>39</v>
      </c>
      <c r="C189" s="14">
        <v>2024</v>
      </c>
      <c r="D189" s="15">
        <f t="shared" ref="D189:D194" si="62">E189+F189+G189+H189+I189</f>
        <v>2873.5639999999999</v>
      </c>
      <c r="E189" s="15">
        <v>0</v>
      </c>
      <c r="F189" s="15">
        <v>2500</v>
      </c>
      <c r="G189" s="15">
        <f>G192+G195</f>
        <v>0</v>
      </c>
      <c r="H189" s="15">
        <v>373.56400000000002</v>
      </c>
      <c r="I189" s="16">
        <v>0</v>
      </c>
      <c r="J189" s="196"/>
    </row>
    <row r="190" spans="1:24" ht="15">
      <c r="A190" s="102"/>
      <c r="B190" s="105"/>
      <c r="C190" s="19">
        <v>2025</v>
      </c>
      <c r="D190" s="24">
        <f t="shared" ref="D190" si="63">E190+F190+G190+H190+I190</f>
        <v>0</v>
      </c>
      <c r="E190" s="24">
        <v>0</v>
      </c>
      <c r="F190" s="24">
        <v>0</v>
      </c>
      <c r="G190" s="24">
        <v>0</v>
      </c>
      <c r="H190" s="24">
        <v>0</v>
      </c>
      <c r="I190" s="26">
        <v>0</v>
      </c>
      <c r="J190" s="196"/>
    </row>
    <row r="191" spans="1:24" ht="15.75" thickBot="1">
      <c r="A191" s="103"/>
      <c r="B191" s="106"/>
      <c r="C191" s="28">
        <v>2026</v>
      </c>
      <c r="D191" s="40">
        <f t="shared" si="62"/>
        <v>0</v>
      </c>
      <c r="E191" s="40">
        <v>0</v>
      </c>
      <c r="F191" s="40">
        <v>0</v>
      </c>
      <c r="G191" s="40">
        <v>0</v>
      </c>
      <c r="H191" s="40">
        <v>0</v>
      </c>
      <c r="I191" s="49">
        <v>0</v>
      </c>
      <c r="J191" s="196"/>
    </row>
    <row r="192" spans="1:24" ht="52.5" hidden="1" customHeight="1">
      <c r="A192" s="167" t="s">
        <v>45</v>
      </c>
      <c r="B192" s="104"/>
      <c r="C192" s="14">
        <v>2024</v>
      </c>
      <c r="D192" s="15">
        <f t="shared" si="62"/>
        <v>1150.0029999999999</v>
      </c>
      <c r="E192" s="15">
        <v>0</v>
      </c>
      <c r="F192" s="15">
        <v>1020.4</v>
      </c>
      <c r="G192" s="15">
        <v>0</v>
      </c>
      <c r="H192" s="15">
        <v>126.12</v>
      </c>
      <c r="I192" s="16">
        <v>3.4830000000000001</v>
      </c>
      <c r="J192" s="196"/>
    </row>
    <row r="193" spans="1:10" ht="52.5" hidden="1" customHeight="1">
      <c r="A193" s="173"/>
      <c r="B193" s="105"/>
      <c r="C193" s="19">
        <v>2025</v>
      </c>
      <c r="D193" s="24">
        <f t="shared" si="62"/>
        <v>0</v>
      </c>
      <c r="E193" s="24">
        <v>0</v>
      </c>
      <c r="F193" s="24">
        <v>0</v>
      </c>
      <c r="G193" s="24">
        <v>0</v>
      </c>
      <c r="H193" s="24">
        <v>0</v>
      </c>
      <c r="I193" s="26">
        <v>0</v>
      </c>
      <c r="J193" s="196"/>
    </row>
    <row r="194" spans="1:10" ht="52.5" hidden="1" customHeight="1" thickBot="1">
      <c r="A194" s="169"/>
      <c r="B194" s="106"/>
      <c r="C194" s="28">
        <v>2026</v>
      </c>
      <c r="D194" s="40">
        <f t="shared" si="62"/>
        <v>0</v>
      </c>
      <c r="E194" s="40">
        <v>0</v>
      </c>
      <c r="F194" s="40">
        <v>0</v>
      </c>
      <c r="G194" s="40">
        <v>0</v>
      </c>
      <c r="H194" s="40">
        <v>0</v>
      </c>
      <c r="I194" s="49">
        <v>0</v>
      </c>
      <c r="J194" s="196"/>
    </row>
    <row r="195" spans="1:10" ht="54" customHeight="1">
      <c r="A195" s="167" t="s">
        <v>45</v>
      </c>
      <c r="B195" s="104" t="s">
        <v>118</v>
      </c>
      <c r="C195" s="14">
        <v>2024</v>
      </c>
      <c r="D195" s="15">
        <f t="shared" si="60"/>
        <v>2873.5639999999999</v>
      </c>
      <c r="E195" s="15">
        <v>0</v>
      </c>
      <c r="F195" s="15">
        <v>2500</v>
      </c>
      <c r="G195" s="15">
        <v>0</v>
      </c>
      <c r="H195" s="15">
        <v>373.56400000000002</v>
      </c>
      <c r="I195" s="16">
        <v>0</v>
      </c>
      <c r="J195" s="196"/>
    </row>
    <row r="196" spans="1:10" ht="54" customHeight="1">
      <c r="A196" s="173"/>
      <c r="B196" s="105"/>
      <c r="C196" s="19">
        <v>2025</v>
      </c>
      <c r="D196" s="24">
        <f t="shared" ref="D196" si="64">E196+F196+G196+H196+I196</f>
        <v>0</v>
      </c>
      <c r="E196" s="24">
        <v>0</v>
      </c>
      <c r="F196" s="24">
        <v>0</v>
      </c>
      <c r="G196" s="24">
        <v>0</v>
      </c>
      <c r="H196" s="24">
        <v>0</v>
      </c>
      <c r="I196" s="26">
        <v>0</v>
      </c>
      <c r="J196" s="196"/>
    </row>
    <row r="197" spans="1:10" ht="54" customHeight="1" thickBot="1">
      <c r="A197" s="169"/>
      <c r="B197" s="106"/>
      <c r="C197" s="28">
        <v>2026</v>
      </c>
      <c r="D197" s="40">
        <f t="shared" si="60"/>
        <v>0</v>
      </c>
      <c r="E197" s="40">
        <v>0</v>
      </c>
      <c r="F197" s="40">
        <v>0</v>
      </c>
      <c r="G197" s="40">
        <v>0</v>
      </c>
      <c r="H197" s="40">
        <v>0</v>
      </c>
      <c r="I197" s="49">
        <v>0</v>
      </c>
      <c r="J197" s="196"/>
    </row>
    <row r="198" spans="1:10" ht="35.25" hidden="1" customHeight="1" thickBot="1">
      <c r="A198" s="101">
        <v>3</v>
      </c>
      <c r="B198" s="104" t="s">
        <v>38</v>
      </c>
      <c r="C198" s="14">
        <v>2024</v>
      </c>
      <c r="D198" s="15">
        <f t="shared" si="60"/>
        <v>2290.5</v>
      </c>
      <c r="E198" s="15">
        <v>0</v>
      </c>
      <c r="F198" s="15">
        <v>0</v>
      </c>
      <c r="G198" s="15">
        <v>0</v>
      </c>
      <c r="H198" s="15">
        <v>2290.5</v>
      </c>
      <c r="I198" s="16">
        <v>0</v>
      </c>
      <c r="J198" s="196"/>
    </row>
    <row r="199" spans="1:10" ht="54" hidden="1" customHeight="1">
      <c r="A199" s="102"/>
      <c r="B199" s="105"/>
      <c r="C199" s="19">
        <v>2025</v>
      </c>
      <c r="D199" s="20">
        <f t="shared" si="60"/>
        <v>0</v>
      </c>
      <c r="E199" s="20">
        <v>0</v>
      </c>
      <c r="F199" s="20">
        <v>0</v>
      </c>
      <c r="G199" s="20">
        <v>0</v>
      </c>
      <c r="H199" s="20">
        <v>0</v>
      </c>
      <c r="I199" s="21">
        <v>0</v>
      </c>
      <c r="J199" s="196"/>
    </row>
    <row r="200" spans="1:10" ht="54" hidden="1" customHeight="1" thickBot="1">
      <c r="A200" s="103"/>
      <c r="B200" s="106"/>
      <c r="C200" s="28">
        <v>2026</v>
      </c>
      <c r="D200" s="25">
        <f t="shared" si="60"/>
        <v>0</v>
      </c>
      <c r="E200" s="25">
        <v>0</v>
      </c>
      <c r="F200" s="25">
        <v>0</v>
      </c>
      <c r="G200" s="25">
        <v>0</v>
      </c>
      <c r="H200" s="25">
        <v>0</v>
      </c>
      <c r="I200" s="53">
        <v>0</v>
      </c>
      <c r="J200" s="196"/>
    </row>
    <row r="201" spans="1:10" ht="19.5" customHeight="1">
      <c r="A201" s="101">
        <v>3</v>
      </c>
      <c r="B201" s="104" t="s">
        <v>38</v>
      </c>
      <c r="C201" s="14">
        <v>2024</v>
      </c>
      <c r="D201" s="15">
        <f t="shared" si="60"/>
        <v>2290.5</v>
      </c>
      <c r="E201" s="15">
        <v>0</v>
      </c>
      <c r="F201" s="15">
        <v>0</v>
      </c>
      <c r="G201" s="15">
        <f>G204+G207</f>
        <v>0</v>
      </c>
      <c r="H201" s="15">
        <v>2290.5</v>
      </c>
      <c r="I201" s="16">
        <v>0</v>
      </c>
      <c r="J201" s="196"/>
    </row>
    <row r="202" spans="1:10" ht="12.75" customHeight="1">
      <c r="A202" s="102"/>
      <c r="B202" s="105"/>
      <c r="C202" s="19">
        <v>2025</v>
      </c>
      <c r="D202" s="24">
        <f t="shared" si="60"/>
        <v>2442.8000000000002</v>
      </c>
      <c r="E202" s="24">
        <v>0</v>
      </c>
      <c r="F202" s="24">
        <v>0</v>
      </c>
      <c r="G202" s="24">
        <v>0</v>
      </c>
      <c r="H202" s="24">
        <v>2442.8000000000002</v>
      </c>
      <c r="I202" s="26">
        <v>0</v>
      </c>
      <c r="J202" s="196"/>
    </row>
    <row r="203" spans="1:10" ht="13.5" customHeight="1" thickBot="1">
      <c r="A203" s="103"/>
      <c r="B203" s="106"/>
      <c r="C203" s="28">
        <v>2026</v>
      </c>
      <c r="D203" s="40">
        <f t="shared" si="60"/>
        <v>2068.4</v>
      </c>
      <c r="E203" s="40">
        <v>0</v>
      </c>
      <c r="F203" s="40">
        <v>0</v>
      </c>
      <c r="G203" s="40">
        <v>0</v>
      </c>
      <c r="H203" s="40">
        <v>2068.4</v>
      </c>
      <c r="I203" s="49">
        <v>0</v>
      </c>
      <c r="J203" s="196"/>
    </row>
    <row r="204" spans="1:10" ht="16.5" customHeight="1">
      <c r="A204" s="101">
        <v>4</v>
      </c>
      <c r="B204" s="104" t="s">
        <v>39</v>
      </c>
      <c r="C204" s="14">
        <v>2024</v>
      </c>
      <c r="D204" s="15">
        <f t="shared" ref="D204:D212" si="65">E204+F204+G204+H204+I204</f>
        <v>519.20000000000005</v>
      </c>
      <c r="E204" s="15">
        <v>0</v>
      </c>
      <c r="F204" s="15">
        <v>0</v>
      </c>
      <c r="G204" s="15">
        <v>0</v>
      </c>
      <c r="H204" s="15">
        <v>519.20000000000005</v>
      </c>
      <c r="I204" s="16">
        <v>0</v>
      </c>
      <c r="J204" s="196"/>
    </row>
    <row r="205" spans="1:10" ht="16.5" customHeight="1">
      <c r="A205" s="102"/>
      <c r="B205" s="105"/>
      <c r="C205" s="19">
        <v>2025</v>
      </c>
      <c r="D205" s="20">
        <f>E205+F205+G205+H205+I205</f>
        <v>523.53102999999999</v>
      </c>
      <c r="E205" s="20">
        <v>0</v>
      </c>
      <c r="F205" s="20">
        <v>0</v>
      </c>
      <c r="G205" s="20">
        <v>0</v>
      </c>
      <c r="H205" s="20">
        <v>523.53102999999999</v>
      </c>
      <c r="I205" s="21">
        <v>0</v>
      </c>
      <c r="J205" s="196"/>
    </row>
    <row r="206" spans="1:10" ht="16.5" customHeight="1" thickBot="1">
      <c r="A206" s="103"/>
      <c r="B206" s="106"/>
      <c r="C206" s="28">
        <v>2026</v>
      </c>
      <c r="D206" s="25">
        <f t="shared" si="65"/>
        <v>468.9</v>
      </c>
      <c r="E206" s="25">
        <v>0</v>
      </c>
      <c r="F206" s="25">
        <v>0</v>
      </c>
      <c r="G206" s="25">
        <v>0</v>
      </c>
      <c r="H206" s="25">
        <v>468.9</v>
      </c>
      <c r="I206" s="53">
        <v>0</v>
      </c>
      <c r="J206" s="196"/>
    </row>
    <row r="207" spans="1:10" ht="16.5" customHeight="1">
      <c r="A207" s="101">
        <v>5</v>
      </c>
      <c r="B207" s="104" t="s">
        <v>120</v>
      </c>
      <c r="C207" s="14">
        <v>2024</v>
      </c>
      <c r="D207" s="15">
        <f t="shared" ref="D207:D209" si="66">E207+F207+G207+H207+I207</f>
        <v>826.31578999999999</v>
      </c>
      <c r="E207" s="15">
        <v>0</v>
      </c>
      <c r="F207" s="15">
        <v>785</v>
      </c>
      <c r="G207" s="15">
        <v>0</v>
      </c>
      <c r="H207" s="15">
        <v>41.31579</v>
      </c>
      <c r="I207" s="16">
        <v>0</v>
      </c>
      <c r="J207" s="196"/>
    </row>
    <row r="208" spans="1:10" ht="16.5" customHeight="1">
      <c r="A208" s="102"/>
      <c r="B208" s="105"/>
      <c r="C208" s="19">
        <v>2025</v>
      </c>
      <c r="D208" s="20">
        <f t="shared" si="66"/>
        <v>0</v>
      </c>
      <c r="E208" s="20">
        <v>0</v>
      </c>
      <c r="F208" s="20">
        <v>0</v>
      </c>
      <c r="G208" s="20">
        <v>0</v>
      </c>
      <c r="H208" s="20">
        <v>0</v>
      </c>
      <c r="I208" s="21">
        <v>0</v>
      </c>
      <c r="J208" s="196"/>
    </row>
    <row r="209" spans="1:24" ht="54" customHeight="1" thickBot="1">
      <c r="A209" s="103"/>
      <c r="B209" s="106"/>
      <c r="C209" s="28">
        <v>2026</v>
      </c>
      <c r="D209" s="25">
        <f t="shared" si="66"/>
        <v>0</v>
      </c>
      <c r="E209" s="25">
        <v>0</v>
      </c>
      <c r="F209" s="25">
        <v>0</v>
      </c>
      <c r="G209" s="25">
        <v>0</v>
      </c>
      <c r="H209" s="25">
        <v>0</v>
      </c>
      <c r="I209" s="53">
        <v>0</v>
      </c>
      <c r="J209" s="196"/>
    </row>
    <row r="210" spans="1:24" ht="16.5" customHeight="1">
      <c r="A210" s="101">
        <v>6</v>
      </c>
      <c r="B210" s="104" t="s">
        <v>119</v>
      </c>
      <c r="C210" s="14">
        <v>2024</v>
      </c>
      <c r="D210" s="15">
        <f t="shared" si="65"/>
        <v>40.700000000000003</v>
      </c>
      <c r="E210" s="15">
        <v>0</v>
      </c>
      <c r="F210" s="15">
        <v>0</v>
      </c>
      <c r="G210" s="15">
        <v>0</v>
      </c>
      <c r="H210" s="15">
        <v>40.700000000000003</v>
      </c>
      <c r="I210" s="16">
        <v>0</v>
      </c>
      <c r="J210" s="196"/>
    </row>
    <row r="211" spans="1:24" ht="16.5" customHeight="1">
      <c r="A211" s="102"/>
      <c r="B211" s="105"/>
      <c r="C211" s="19">
        <v>2025</v>
      </c>
      <c r="D211" s="20">
        <f t="shared" si="65"/>
        <v>43.4</v>
      </c>
      <c r="E211" s="20">
        <v>0</v>
      </c>
      <c r="F211" s="20">
        <v>0</v>
      </c>
      <c r="G211" s="20">
        <v>0</v>
      </c>
      <c r="H211" s="20">
        <v>43.4</v>
      </c>
      <c r="I211" s="21">
        <v>0</v>
      </c>
      <c r="J211" s="196"/>
    </row>
    <row r="212" spans="1:24" ht="16.5" customHeight="1" thickBot="1">
      <c r="A212" s="102"/>
      <c r="B212" s="105"/>
      <c r="C212" s="19">
        <v>2026</v>
      </c>
      <c r="D212" s="20">
        <f t="shared" si="65"/>
        <v>36.799999999999997</v>
      </c>
      <c r="E212" s="20">
        <v>0</v>
      </c>
      <c r="F212" s="20">
        <v>0</v>
      </c>
      <c r="G212" s="20">
        <v>0</v>
      </c>
      <c r="H212" s="20">
        <v>36.799999999999997</v>
      </c>
      <c r="I212" s="21">
        <v>0</v>
      </c>
      <c r="J212" s="196"/>
    </row>
    <row r="213" spans="1:24" ht="13.5" customHeight="1">
      <c r="A213" s="109" t="s">
        <v>17</v>
      </c>
      <c r="B213" s="110"/>
      <c r="C213" s="17">
        <v>2024</v>
      </c>
      <c r="D213" s="18">
        <f>D186+D189+D201+D204+D207+D210</f>
        <v>6555.2797899999996</v>
      </c>
      <c r="E213" s="18">
        <f t="shared" ref="E213:I213" si="67">E186+E189+E201+E204+E207+E210</f>
        <v>0</v>
      </c>
      <c r="F213" s="18">
        <f t="shared" si="67"/>
        <v>3285</v>
      </c>
      <c r="G213" s="18">
        <f t="shared" si="67"/>
        <v>0</v>
      </c>
      <c r="H213" s="18">
        <f t="shared" si="67"/>
        <v>3270.27979</v>
      </c>
      <c r="I213" s="18">
        <f t="shared" si="67"/>
        <v>0</v>
      </c>
      <c r="J213" s="16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2.75">
      <c r="A214" s="115"/>
      <c r="B214" s="116"/>
      <c r="C214" s="13">
        <v>2025</v>
      </c>
      <c r="D214" s="8">
        <f>D187+D190+D196+D202+D205+D208+D211</f>
        <v>3014.7310300000004</v>
      </c>
      <c r="E214" s="8">
        <f t="shared" ref="E214:I214" si="68">E187+E190+E196+E202+E205+E208+E211</f>
        <v>0</v>
      </c>
      <c r="F214" s="8">
        <f t="shared" si="68"/>
        <v>0</v>
      </c>
      <c r="G214" s="8">
        <f t="shared" si="68"/>
        <v>0</v>
      </c>
      <c r="H214" s="8">
        <f t="shared" si="68"/>
        <v>3014.7310300000004</v>
      </c>
      <c r="I214" s="8">
        <f t="shared" si="68"/>
        <v>0</v>
      </c>
      <c r="J214" s="16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3.5" thickBot="1">
      <c r="A215" s="113"/>
      <c r="B215" s="114"/>
      <c r="C215" s="52">
        <v>2026</v>
      </c>
      <c r="D215" s="50">
        <f>D188+D191+D197+D203+D206+D209+D212</f>
        <v>2579.1000000000004</v>
      </c>
      <c r="E215" s="50">
        <f t="shared" ref="E215:I215" si="69">E188+E191+E197+E203+E206+E209+E212</f>
        <v>0</v>
      </c>
      <c r="F215" s="50">
        <f t="shared" si="69"/>
        <v>0</v>
      </c>
      <c r="G215" s="50">
        <f t="shared" si="69"/>
        <v>0</v>
      </c>
      <c r="H215" s="50">
        <f t="shared" si="69"/>
        <v>2579.1000000000004</v>
      </c>
      <c r="I215" s="50">
        <f t="shared" si="69"/>
        <v>0</v>
      </c>
      <c r="J215" s="16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1.25" customHeight="1">
      <c r="A216" s="170" t="s">
        <v>72</v>
      </c>
      <c r="B216" s="171"/>
      <c r="C216" s="118" t="s">
        <v>110</v>
      </c>
      <c r="D216" s="75">
        <f>D213+D215+D214</f>
        <v>12149.11082</v>
      </c>
      <c r="E216" s="75">
        <f t="shared" ref="E216:I216" si="70">E213+E215+E214</f>
        <v>0</v>
      </c>
      <c r="F216" s="75">
        <f t="shared" si="70"/>
        <v>3285</v>
      </c>
      <c r="G216" s="75">
        <f t="shared" si="70"/>
        <v>0</v>
      </c>
      <c r="H216" s="75">
        <f t="shared" si="70"/>
        <v>8864.1108200000017</v>
      </c>
      <c r="I216" s="75">
        <f t="shared" si="70"/>
        <v>0</v>
      </c>
      <c r="J216" s="124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1.25" customHeight="1">
      <c r="A217" s="115"/>
      <c r="B217" s="116"/>
      <c r="C217" s="118"/>
      <c r="D217" s="75"/>
      <c r="E217" s="75"/>
      <c r="F217" s="75"/>
      <c r="G217" s="75"/>
      <c r="H217" s="75"/>
      <c r="I217" s="75"/>
      <c r="J217" s="12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1.25" customHeight="1">
      <c r="A218" s="115"/>
      <c r="B218" s="116"/>
      <c r="C218" s="118"/>
      <c r="D218" s="75"/>
      <c r="E218" s="75"/>
      <c r="F218" s="75"/>
      <c r="G218" s="75"/>
      <c r="H218" s="75"/>
      <c r="I218" s="75"/>
      <c r="J218" s="12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1.25" customHeight="1" thickBot="1">
      <c r="A219" s="113"/>
      <c r="B219" s="114"/>
      <c r="C219" s="119"/>
      <c r="D219" s="76"/>
      <c r="E219" s="76"/>
      <c r="F219" s="76"/>
      <c r="G219" s="76"/>
      <c r="H219" s="76"/>
      <c r="I219" s="76"/>
      <c r="J219" s="15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thickBot="1">
      <c r="A220" s="152" t="s">
        <v>41</v>
      </c>
      <c r="B220" s="128"/>
      <c r="C220" s="128"/>
      <c r="D220" s="128"/>
      <c r="E220" s="128"/>
      <c r="F220" s="128"/>
      <c r="G220" s="128"/>
      <c r="H220" s="128"/>
      <c r="I220" s="128"/>
      <c r="J220" s="190"/>
    </row>
    <row r="221" spans="1:24" ht="25.5" customHeight="1">
      <c r="A221" s="101">
        <v>1</v>
      </c>
      <c r="B221" s="104" t="s">
        <v>42</v>
      </c>
      <c r="C221" s="14">
        <v>2024</v>
      </c>
      <c r="D221" s="15">
        <f>E221+F221+G221+H221+I221</f>
        <v>1297.5</v>
      </c>
      <c r="E221" s="15">
        <v>0</v>
      </c>
      <c r="F221" s="15">
        <v>0</v>
      </c>
      <c r="G221" s="15">
        <v>0</v>
      </c>
      <c r="H221" s="15">
        <v>1297.5</v>
      </c>
      <c r="I221" s="16">
        <v>0</v>
      </c>
      <c r="J221" s="201" t="s">
        <v>115</v>
      </c>
    </row>
    <row r="222" spans="1:24" ht="25.5" customHeight="1">
      <c r="A222" s="102"/>
      <c r="B222" s="105"/>
      <c r="C222" s="27">
        <v>2025</v>
      </c>
      <c r="D222" s="24">
        <f>E222+F222+G222+H222+I222</f>
        <v>1297.5</v>
      </c>
      <c r="E222" s="24">
        <v>0</v>
      </c>
      <c r="F222" s="24">
        <v>0</v>
      </c>
      <c r="G222" s="24">
        <v>0</v>
      </c>
      <c r="H222" s="24">
        <v>1297.5</v>
      </c>
      <c r="I222" s="26">
        <v>0</v>
      </c>
      <c r="J222" s="201"/>
    </row>
    <row r="223" spans="1:24" ht="25.5" customHeight="1" thickBot="1">
      <c r="A223" s="103"/>
      <c r="B223" s="106"/>
      <c r="C223" s="44">
        <v>2026</v>
      </c>
      <c r="D223" s="40">
        <f>E223+F223+G223+H223+I223</f>
        <v>1297.5</v>
      </c>
      <c r="E223" s="40">
        <v>0</v>
      </c>
      <c r="F223" s="40">
        <v>0</v>
      </c>
      <c r="G223" s="40">
        <v>0</v>
      </c>
      <c r="H223" s="40">
        <v>1297.5</v>
      </c>
      <c r="I223" s="49">
        <v>0</v>
      </c>
      <c r="J223" s="201"/>
    </row>
    <row r="224" spans="1:24" ht="25.5" customHeight="1">
      <c r="A224" s="199">
        <v>2</v>
      </c>
      <c r="B224" s="144" t="s">
        <v>121</v>
      </c>
      <c r="C224" s="14">
        <v>2024</v>
      </c>
      <c r="D224" s="15">
        <f>E224+F224+G224+I224+H224</f>
        <v>275</v>
      </c>
      <c r="E224" s="15">
        <f>E239</f>
        <v>0</v>
      </c>
      <c r="F224" s="15">
        <v>0</v>
      </c>
      <c r="G224" s="15">
        <v>0</v>
      </c>
      <c r="H224" s="15">
        <v>275</v>
      </c>
      <c r="I224" s="16">
        <f>0+I239</f>
        <v>0</v>
      </c>
      <c r="J224" s="201"/>
    </row>
    <row r="225" spans="1:10" ht="25.5" customHeight="1">
      <c r="A225" s="138"/>
      <c r="B225" s="133"/>
      <c r="C225" s="19">
        <v>2025</v>
      </c>
      <c r="D225" s="20">
        <f t="shared" ref="D225:D226" si="71">E225+F225+G225+I225+H225</f>
        <v>293.2</v>
      </c>
      <c r="E225" s="33">
        <f t="shared" ref="E225" si="72">E239</f>
        <v>0</v>
      </c>
      <c r="F225" s="33">
        <v>0</v>
      </c>
      <c r="G225" s="24">
        <v>0</v>
      </c>
      <c r="H225" s="20">
        <v>293.2</v>
      </c>
      <c r="I225" s="21">
        <f>0+I239</f>
        <v>0</v>
      </c>
      <c r="J225" s="201"/>
    </row>
    <row r="226" spans="1:10" ht="25.5" customHeight="1" thickBot="1">
      <c r="A226" s="200"/>
      <c r="B226" s="145"/>
      <c r="C226" s="28">
        <v>2026</v>
      </c>
      <c r="D226" s="25">
        <f t="shared" si="71"/>
        <v>248.3</v>
      </c>
      <c r="E226" s="40">
        <f>E241</f>
        <v>0</v>
      </c>
      <c r="F226" s="40">
        <v>0</v>
      </c>
      <c r="G226" s="40">
        <v>0</v>
      </c>
      <c r="H226" s="25">
        <v>248.3</v>
      </c>
      <c r="I226" s="53">
        <f>0+I241</f>
        <v>0</v>
      </c>
      <c r="J226" s="201"/>
    </row>
    <row r="227" spans="1:10" ht="15">
      <c r="A227" s="199">
        <v>3</v>
      </c>
      <c r="B227" s="144" t="s">
        <v>43</v>
      </c>
      <c r="C227" s="14">
        <v>2024</v>
      </c>
      <c r="D227" s="15">
        <f>E227+F227+G227+I227+H227</f>
        <v>10099.799999999999</v>
      </c>
      <c r="E227" s="15">
        <f>E242</f>
        <v>0</v>
      </c>
      <c r="F227" s="15">
        <v>0</v>
      </c>
      <c r="G227" s="15">
        <v>0</v>
      </c>
      <c r="H227" s="15">
        <v>10099.799999999999</v>
      </c>
      <c r="I227" s="16">
        <f>0+I242</f>
        <v>0</v>
      </c>
      <c r="J227" s="201"/>
    </row>
    <row r="228" spans="1:10" ht="15">
      <c r="A228" s="138"/>
      <c r="B228" s="133"/>
      <c r="C228" s="19">
        <v>2025</v>
      </c>
      <c r="D228" s="20">
        <f t="shared" ref="D228" si="73">E228+F228+G228+I228+H228</f>
        <v>10771.5</v>
      </c>
      <c r="E228" s="33">
        <f t="shared" ref="E228" si="74">E242</f>
        <v>0</v>
      </c>
      <c r="F228" s="33">
        <v>0</v>
      </c>
      <c r="G228" s="24">
        <v>0</v>
      </c>
      <c r="H228" s="20">
        <v>10771.5</v>
      </c>
      <c r="I228" s="21">
        <f>0+I242</f>
        <v>0</v>
      </c>
      <c r="J228" s="201"/>
    </row>
    <row r="229" spans="1:10" ht="15.75" thickBot="1">
      <c r="A229" s="200"/>
      <c r="B229" s="145"/>
      <c r="C229" s="28">
        <v>2026</v>
      </c>
      <c r="D229" s="25">
        <f t="shared" ref="D229:D241" si="75">E229+F229+G229+I229+H229</f>
        <v>9120.4</v>
      </c>
      <c r="E229" s="40">
        <f>E244</f>
        <v>0</v>
      </c>
      <c r="F229" s="40">
        <v>0</v>
      </c>
      <c r="G229" s="40">
        <v>0</v>
      </c>
      <c r="H229" s="25">
        <v>9120.4</v>
      </c>
      <c r="I229" s="53">
        <f>0+I244</f>
        <v>0</v>
      </c>
      <c r="J229" s="201"/>
    </row>
    <row r="230" spans="1:10" ht="69.75" customHeight="1">
      <c r="A230" s="141" t="s">
        <v>126</v>
      </c>
      <c r="B230" s="144" t="s">
        <v>123</v>
      </c>
      <c r="C230" s="14">
        <v>2024</v>
      </c>
      <c r="D230" s="15">
        <f t="shared" ref="D230:D232" si="76">E230+F230+G230+I230+H230</f>
        <v>170</v>
      </c>
      <c r="E230" s="15">
        <v>0</v>
      </c>
      <c r="F230" s="15">
        <v>161.5</v>
      </c>
      <c r="G230" s="15">
        <v>0</v>
      </c>
      <c r="H230" s="15">
        <v>8.5</v>
      </c>
      <c r="I230" s="16">
        <v>0</v>
      </c>
      <c r="J230" s="201"/>
    </row>
    <row r="231" spans="1:10" ht="15" hidden="1">
      <c r="A231" s="142"/>
      <c r="B231" s="133"/>
      <c r="C231" s="27">
        <v>2025</v>
      </c>
      <c r="D231" s="24">
        <f t="shared" si="76"/>
        <v>0</v>
      </c>
      <c r="E231" s="24">
        <v>0</v>
      </c>
      <c r="F231" s="24">
        <v>0</v>
      </c>
      <c r="G231" s="24">
        <v>0</v>
      </c>
      <c r="H231" s="24">
        <v>0</v>
      </c>
      <c r="I231" s="26">
        <v>0</v>
      </c>
      <c r="J231" s="201"/>
    </row>
    <row r="232" spans="1:10" ht="88.5" hidden="1" customHeight="1" thickBot="1">
      <c r="A232" s="143"/>
      <c r="B232" s="145"/>
      <c r="C232" s="44">
        <v>2026</v>
      </c>
      <c r="D232" s="40">
        <f t="shared" si="76"/>
        <v>0</v>
      </c>
      <c r="E232" s="40">
        <v>0</v>
      </c>
      <c r="F232" s="40">
        <v>0</v>
      </c>
      <c r="G232" s="40">
        <v>0</v>
      </c>
      <c r="H232" s="40">
        <v>0</v>
      </c>
      <c r="I232" s="49">
        <v>0</v>
      </c>
      <c r="J232" s="201"/>
    </row>
    <row r="233" spans="1:10" ht="88.5" hidden="1" customHeight="1">
      <c r="A233" s="141" t="s">
        <v>127</v>
      </c>
      <c r="B233" s="144" t="s">
        <v>124</v>
      </c>
      <c r="C233" s="14">
        <v>2024</v>
      </c>
      <c r="D233" s="15">
        <f>E233+F233+G233+I233+H233</f>
        <v>10099</v>
      </c>
      <c r="E233" s="15">
        <f>E248</f>
        <v>0</v>
      </c>
      <c r="F233" s="15">
        <v>0</v>
      </c>
      <c r="G233" s="15">
        <v>0</v>
      </c>
      <c r="H233" s="15">
        <v>10099</v>
      </c>
      <c r="I233" s="16">
        <f>0+I248</f>
        <v>0</v>
      </c>
      <c r="J233" s="201"/>
    </row>
    <row r="234" spans="1:10" ht="59.25" customHeight="1" thickBot="1">
      <c r="A234" s="142"/>
      <c r="B234" s="133"/>
      <c r="C234" s="19">
        <v>2024</v>
      </c>
      <c r="D234" s="20">
        <f t="shared" ref="D234:D235" si="77">E234+F234+G234+I234+H234</f>
        <v>304.37052999999997</v>
      </c>
      <c r="E234" s="33">
        <f t="shared" ref="E234" si="78">E248</f>
        <v>0</v>
      </c>
      <c r="F234" s="33">
        <v>289.15199999999999</v>
      </c>
      <c r="G234" s="24">
        <v>0</v>
      </c>
      <c r="H234" s="20">
        <v>15.218529999999999</v>
      </c>
      <c r="I234" s="21">
        <f>0+I248</f>
        <v>0</v>
      </c>
      <c r="J234" s="201"/>
    </row>
    <row r="235" spans="1:10" ht="88.5" hidden="1" customHeight="1" thickBot="1">
      <c r="A235" s="143"/>
      <c r="B235" s="145"/>
      <c r="C235" s="28">
        <v>2026</v>
      </c>
      <c r="D235" s="25">
        <f t="shared" si="77"/>
        <v>0</v>
      </c>
      <c r="E235" s="40">
        <f>E250</f>
        <v>0</v>
      </c>
      <c r="F235" s="40">
        <v>0</v>
      </c>
      <c r="G235" s="40">
        <v>0</v>
      </c>
      <c r="H235" s="25">
        <v>0</v>
      </c>
      <c r="I235" s="53">
        <f>0+I250</f>
        <v>0</v>
      </c>
      <c r="J235" s="201"/>
    </row>
    <row r="236" spans="1:10" ht="50.25" customHeight="1" thickBot="1">
      <c r="A236" s="141" t="s">
        <v>128</v>
      </c>
      <c r="B236" s="144" t="s">
        <v>125</v>
      </c>
      <c r="C236" s="14">
        <v>2024</v>
      </c>
      <c r="D236" s="15">
        <f>E236+F236+G236+I236+H236</f>
        <v>30</v>
      </c>
      <c r="E236" s="15">
        <f>E251</f>
        <v>0</v>
      </c>
      <c r="F236" s="15">
        <v>28.5</v>
      </c>
      <c r="G236" s="15">
        <v>0</v>
      </c>
      <c r="H236" s="15">
        <v>1.5</v>
      </c>
      <c r="I236" s="16">
        <f>0+I251</f>
        <v>0</v>
      </c>
      <c r="J236" s="201"/>
    </row>
    <row r="237" spans="1:10" ht="88.5" hidden="1" customHeight="1">
      <c r="A237" s="142"/>
      <c r="B237" s="133"/>
      <c r="C237" s="19">
        <v>2025</v>
      </c>
      <c r="D237" s="20">
        <f t="shared" ref="D237:D238" si="79">E237+F237+G237+I237+H237</f>
        <v>0</v>
      </c>
      <c r="E237" s="33">
        <f t="shared" ref="E237" si="80">E251</f>
        <v>0</v>
      </c>
      <c r="F237" s="33">
        <v>0</v>
      </c>
      <c r="G237" s="24">
        <v>0</v>
      </c>
      <c r="H237" s="20">
        <v>0</v>
      </c>
      <c r="I237" s="21">
        <f>0+I251</f>
        <v>0</v>
      </c>
      <c r="J237" s="201"/>
    </row>
    <row r="238" spans="1:10" ht="88.5" hidden="1" customHeight="1" thickBot="1">
      <c r="A238" s="143"/>
      <c r="B238" s="145"/>
      <c r="C238" s="28">
        <v>2026</v>
      </c>
      <c r="D238" s="25">
        <f t="shared" si="79"/>
        <v>0</v>
      </c>
      <c r="E238" s="40">
        <f>E253</f>
        <v>0</v>
      </c>
      <c r="F238" s="40">
        <v>0</v>
      </c>
      <c r="G238" s="40">
        <v>0</v>
      </c>
      <c r="H238" s="25">
        <v>0</v>
      </c>
      <c r="I238" s="53">
        <f>0+I253</f>
        <v>0</v>
      </c>
      <c r="J238" s="201"/>
    </row>
    <row r="239" spans="1:10" ht="15">
      <c r="A239" s="141" t="s">
        <v>129</v>
      </c>
      <c r="B239" s="144" t="s">
        <v>44</v>
      </c>
      <c r="C239" s="14">
        <v>2024</v>
      </c>
      <c r="D239" s="15">
        <f t="shared" si="75"/>
        <v>3280.6</v>
      </c>
      <c r="E239" s="15">
        <v>0</v>
      </c>
      <c r="F239" s="15">
        <v>1640.3</v>
      </c>
      <c r="G239" s="15">
        <v>1640.3</v>
      </c>
      <c r="H239" s="15">
        <v>0</v>
      </c>
      <c r="I239" s="16">
        <v>0</v>
      </c>
      <c r="J239" s="201"/>
    </row>
    <row r="240" spans="1:10" ht="15">
      <c r="A240" s="142"/>
      <c r="B240" s="133"/>
      <c r="C240" s="27">
        <v>2025</v>
      </c>
      <c r="D240" s="24">
        <f t="shared" ref="D240" si="81">E240+F240+G240+I240+H240</f>
        <v>3280.6</v>
      </c>
      <c r="E240" s="24">
        <v>0</v>
      </c>
      <c r="F240" s="24">
        <v>1640.3</v>
      </c>
      <c r="G240" s="24">
        <v>1640.3</v>
      </c>
      <c r="H240" s="24">
        <v>0</v>
      </c>
      <c r="I240" s="26">
        <v>0</v>
      </c>
      <c r="J240" s="201"/>
    </row>
    <row r="241" spans="1:10" ht="15.75" thickBot="1">
      <c r="A241" s="143"/>
      <c r="B241" s="145"/>
      <c r="C241" s="44">
        <v>2026</v>
      </c>
      <c r="D241" s="40">
        <f t="shared" si="75"/>
        <v>3280.6</v>
      </c>
      <c r="E241" s="40">
        <v>0</v>
      </c>
      <c r="F241" s="40">
        <v>1640.3</v>
      </c>
      <c r="G241" s="40">
        <v>1640.3</v>
      </c>
      <c r="H241" s="40">
        <v>0</v>
      </c>
      <c r="I241" s="49">
        <v>0</v>
      </c>
      <c r="J241" s="201"/>
    </row>
    <row r="242" spans="1:10" ht="24" hidden="1" customHeight="1">
      <c r="A242" s="142"/>
      <c r="B242" s="133" t="s">
        <v>85</v>
      </c>
      <c r="C242" s="27">
        <v>2024</v>
      </c>
      <c r="D242" s="24">
        <f t="shared" ref="D242:D244" si="82">E242+F242+G242+I242+H242</f>
        <v>0</v>
      </c>
      <c r="E242" s="24">
        <v>0</v>
      </c>
      <c r="F242" s="24">
        <v>0</v>
      </c>
      <c r="G242" s="24">
        <v>0</v>
      </c>
      <c r="H242" s="24">
        <v>0</v>
      </c>
      <c r="I242" s="30">
        <v>0</v>
      </c>
      <c r="J242" s="202"/>
    </row>
    <row r="243" spans="1:10" ht="24" hidden="1" customHeight="1">
      <c r="A243" s="142"/>
      <c r="B243" s="133"/>
      <c r="C243" s="27">
        <v>2025</v>
      </c>
      <c r="D243" s="24">
        <f t="shared" ref="D243" si="83">E243+F243+G243+I243+H243</f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02"/>
    </row>
    <row r="244" spans="1:10" ht="24" hidden="1" customHeight="1" thickBot="1">
      <c r="A244" s="143"/>
      <c r="B244" s="145"/>
      <c r="C244" s="44">
        <v>2026</v>
      </c>
      <c r="D244" s="40">
        <f t="shared" si="82"/>
        <v>0</v>
      </c>
      <c r="E244" s="40">
        <v>0</v>
      </c>
      <c r="F244" s="40">
        <v>0</v>
      </c>
      <c r="G244" s="40">
        <v>0</v>
      </c>
      <c r="H244" s="40">
        <v>0</v>
      </c>
      <c r="I244" s="45">
        <v>0</v>
      </c>
      <c r="J244" s="202"/>
    </row>
    <row r="245" spans="1:10" ht="15">
      <c r="A245" s="101">
        <v>5</v>
      </c>
      <c r="B245" s="104" t="s">
        <v>46</v>
      </c>
      <c r="C245" s="14">
        <v>2024</v>
      </c>
      <c r="D245" s="15">
        <f t="shared" ref="D245:D266" si="84">E245+F245+G245+H245+I245</f>
        <v>21.3</v>
      </c>
      <c r="E245" s="15">
        <v>0</v>
      </c>
      <c r="F245" s="15">
        <v>0</v>
      </c>
      <c r="G245" s="15">
        <v>0</v>
      </c>
      <c r="H245" s="15">
        <v>21.3</v>
      </c>
      <c r="I245" s="16">
        <v>0</v>
      </c>
      <c r="J245" s="201"/>
    </row>
    <row r="246" spans="1:10" ht="15">
      <c r="A246" s="102"/>
      <c r="B246" s="105"/>
      <c r="C246" s="27">
        <v>2025</v>
      </c>
      <c r="D246" s="24">
        <f t="shared" ref="D246" si="85">E246+F246+G246+H246+I246</f>
        <v>22.7</v>
      </c>
      <c r="E246" s="24">
        <v>0</v>
      </c>
      <c r="F246" s="24">
        <v>0</v>
      </c>
      <c r="G246" s="24">
        <v>0</v>
      </c>
      <c r="H246" s="24">
        <v>22.7</v>
      </c>
      <c r="I246" s="26">
        <v>0</v>
      </c>
      <c r="J246" s="201"/>
    </row>
    <row r="247" spans="1:10" ht="15.75" thickBot="1">
      <c r="A247" s="103"/>
      <c r="B247" s="106"/>
      <c r="C247" s="44">
        <v>2026</v>
      </c>
      <c r="D247" s="40">
        <f t="shared" si="84"/>
        <v>19.2</v>
      </c>
      <c r="E247" s="40">
        <v>0</v>
      </c>
      <c r="F247" s="40">
        <v>0</v>
      </c>
      <c r="G247" s="40">
        <v>0</v>
      </c>
      <c r="H247" s="40">
        <v>19.2</v>
      </c>
      <c r="I247" s="49">
        <v>0</v>
      </c>
      <c r="J247" s="201"/>
    </row>
    <row r="248" spans="1:10" ht="16.5" hidden="1" customHeight="1">
      <c r="A248" s="166"/>
      <c r="B248" s="134"/>
      <c r="C248" s="32">
        <v>2024</v>
      </c>
      <c r="D248" s="33">
        <f t="shared" ref="D248:D253" si="86">E248+F248+G248+H248+I248</f>
        <v>0</v>
      </c>
      <c r="E248" s="33">
        <v>0</v>
      </c>
      <c r="F248" s="33">
        <v>0</v>
      </c>
      <c r="G248" s="33">
        <v>0</v>
      </c>
      <c r="H248" s="33">
        <v>0</v>
      </c>
      <c r="I248" s="41">
        <v>0</v>
      </c>
      <c r="J248" s="202"/>
    </row>
    <row r="249" spans="1:10" ht="16.5" hidden="1" customHeight="1">
      <c r="A249" s="102"/>
      <c r="B249" s="105"/>
      <c r="C249" s="27">
        <v>2025</v>
      </c>
      <c r="D249" s="24">
        <f t="shared" si="86"/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02"/>
    </row>
    <row r="250" spans="1:10" ht="16.5" hidden="1" customHeight="1" thickBot="1">
      <c r="A250" s="102"/>
      <c r="B250" s="105"/>
      <c r="C250" s="46">
        <v>2026</v>
      </c>
      <c r="D250" s="34">
        <f t="shared" si="86"/>
        <v>0</v>
      </c>
      <c r="E250" s="34">
        <v>0</v>
      </c>
      <c r="F250" s="34">
        <v>0</v>
      </c>
      <c r="G250" s="34">
        <v>0</v>
      </c>
      <c r="H250" s="34">
        <v>0</v>
      </c>
      <c r="I250" s="47">
        <v>0</v>
      </c>
      <c r="J250" s="202"/>
    </row>
    <row r="251" spans="1:10" ht="16.5" customHeight="1">
      <c r="A251" s="101">
        <v>6</v>
      </c>
      <c r="B251" s="104" t="s">
        <v>121</v>
      </c>
      <c r="C251" s="14">
        <v>2024</v>
      </c>
      <c r="D251" s="15">
        <f t="shared" si="86"/>
        <v>114.59771000000001</v>
      </c>
      <c r="E251" s="15">
        <v>0</v>
      </c>
      <c r="F251" s="15">
        <v>99.7</v>
      </c>
      <c r="G251" s="15">
        <v>0</v>
      </c>
      <c r="H251" s="15">
        <v>14.89771</v>
      </c>
      <c r="I251" s="16">
        <v>0</v>
      </c>
      <c r="J251" s="201"/>
    </row>
    <row r="252" spans="1:10" ht="16.5" customHeight="1">
      <c r="A252" s="102"/>
      <c r="B252" s="105"/>
      <c r="C252" s="27">
        <v>2025</v>
      </c>
      <c r="D252" s="24">
        <f t="shared" si="86"/>
        <v>114.59771000000001</v>
      </c>
      <c r="E252" s="24">
        <v>0</v>
      </c>
      <c r="F252" s="24">
        <v>99.7</v>
      </c>
      <c r="G252" s="24">
        <v>0</v>
      </c>
      <c r="H252" s="24">
        <v>14.89771</v>
      </c>
      <c r="I252" s="26">
        <v>0</v>
      </c>
      <c r="J252" s="201"/>
    </row>
    <row r="253" spans="1:10" ht="16.5" customHeight="1" thickBot="1">
      <c r="A253" s="103"/>
      <c r="B253" s="106"/>
      <c r="C253" s="44">
        <v>2026</v>
      </c>
      <c r="D253" s="40">
        <f t="shared" si="86"/>
        <v>0</v>
      </c>
      <c r="E253" s="40">
        <v>0</v>
      </c>
      <c r="F253" s="40">
        <v>0</v>
      </c>
      <c r="G253" s="40">
        <v>0</v>
      </c>
      <c r="H253" s="40">
        <v>0</v>
      </c>
      <c r="I253" s="49">
        <v>0</v>
      </c>
      <c r="J253" s="201"/>
    </row>
    <row r="254" spans="1:10" ht="16.5" customHeight="1">
      <c r="A254" s="101">
        <v>7</v>
      </c>
      <c r="B254" s="104" t="s">
        <v>122</v>
      </c>
      <c r="C254" s="14">
        <v>2024</v>
      </c>
      <c r="D254" s="15">
        <f t="shared" si="84"/>
        <v>2.2000000000000002</v>
      </c>
      <c r="E254" s="15">
        <v>0</v>
      </c>
      <c r="F254" s="15">
        <v>0</v>
      </c>
      <c r="G254" s="15">
        <v>0</v>
      </c>
      <c r="H254" s="15">
        <v>2.2000000000000002</v>
      </c>
      <c r="I254" s="16">
        <v>0</v>
      </c>
      <c r="J254" s="201"/>
    </row>
    <row r="255" spans="1:10" ht="16.5" customHeight="1">
      <c r="A255" s="102"/>
      <c r="B255" s="105"/>
      <c r="C255" s="27">
        <v>2025</v>
      </c>
      <c r="D255" s="24">
        <f t="shared" ref="D255" si="87">E255+F255+G255+H255+I255</f>
        <v>2.2999999999999998</v>
      </c>
      <c r="E255" s="24">
        <v>0</v>
      </c>
      <c r="F255" s="24">
        <v>0</v>
      </c>
      <c r="G255" s="24">
        <v>0</v>
      </c>
      <c r="H255" s="24">
        <v>2.2999999999999998</v>
      </c>
      <c r="I255" s="26">
        <v>0</v>
      </c>
      <c r="J255" s="201"/>
    </row>
    <row r="256" spans="1:10" ht="16.5" customHeight="1" thickBot="1">
      <c r="A256" s="103"/>
      <c r="B256" s="106"/>
      <c r="C256" s="44">
        <v>2026</v>
      </c>
      <c r="D256" s="40">
        <f t="shared" si="84"/>
        <v>2</v>
      </c>
      <c r="E256" s="40">
        <v>0</v>
      </c>
      <c r="F256" s="40">
        <v>0</v>
      </c>
      <c r="G256" s="40">
        <v>0</v>
      </c>
      <c r="H256" s="40">
        <v>2</v>
      </c>
      <c r="I256" s="49">
        <v>0</v>
      </c>
      <c r="J256" s="201"/>
    </row>
    <row r="257" spans="1:24" ht="15" hidden="1" customHeight="1">
      <c r="A257" s="166"/>
      <c r="B257" s="134" t="s">
        <v>75</v>
      </c>
      <c r="C257" s="32">
        <v>2024</v>
      </c>
      <c r="D257" s="33">
        <f t="shared" ref="D257:D259" si="88">E257+F257+G257+H257+I257</f>
        <v>0</v>
      </c>
      <c r="E257" s="33">
        <f>E261</f>
        <v>0</v>
      </c>
      <c r="F257" s="33">
        <f>F261</f>
        <v>0</v>
      </c>
      <c r="G257" s="33">
        <f>G261</f>
        <v>0</v>
      </c>
      <c r="H257" s="33">
        <v>0</v>
      </c>
      <c r="I257" s="70">
        <f>I261</f>
        <v>0</v>
      </c>
      <c r="J257" s="202"/>
    </row>
    <row r="258" spans="1:24" ht="15" hidden="1" customHeight="1">
      <c r="A258" s="102"/>
      <c r="B258" s="105"/>
      <c r="C258" s="27">
        <v>2025</v>
      </c>
      <c r="D258" s="24">
        <f t="shared" ref="D258" si="89">E258+F258+G258+H258+I258</f>
        <v>0</v>
      </c>
      <c r="E258" s="33">
        <f t="shared" ref="E258:G258" si="90">E261</f>
        <v>0</v>
      </c>
      <c r="F258" s="33">
        <f t="shared" si="90"/>
        <v>0</v>
      </c>
      <c r="G258" s="33">
        <f t="shared" si="90"/>
        <v>0</v>
      </c>
      <c r="H258" s="33">
        <v>0</v>
      </c>
      <c r="I258" s="70">
        <f t="shared" ref="I258" si="91">I261</f>
        <v>0</v>
      </c>
      <c r="J258" s="202"/>
    </row>
    <row r="259" spans="1:24" ht="15" hidden="1" customHeight="1" thickBot="1">
      <c r="A259" s="103"/>
      <c r="B259" s="106"/>
      <c r="C259" s="44">
        <v>2026</v>
      </c>
      <c r="D259" s="40">
        <f t="shared" si="88"/>
        <v>0</v>
      </c>
      <c r="E259" s="33">
        <f>E263</f>
        <v>0</v>
      </c>
      <c r="F259" s="33">
        <f>F263</f>
        <v>0</v>
      </c>
      <c r="G259" s="33">
        <f>G263</f>
        <v>0</v>
      </c>
      <c r="H259" s="40">
        <v>0</v>
      </c>
      <c r="I259" s="71">
        <f>I263</f>
        <v>0</v>
      </c>
      <c r="J259" s="202"/>
    </row>
    <row r="260" spans="1:24" ht="15" hidden="1" customHeight="1">
      <c r="A260" s="101">
        <v>7</v>
      </c>
      <c r="B260" s="104" t="s">
        <v>47</v>
      </c>
      <c r="C260" s="14">
        <v>2022</v>
      </c>
      <c r="D260" s="15" t="e">
        <f>E260+F260+G260+H260+I260</f>
        <v>#REF!</v>
      </c>
      <c r="E260" s="38" t="e">
        <f>#REF!</f>
        <v>#REF!</v>
      </c>
      <c r="F260" s="38">
        <v>0</v>
      </c>
      <c r="G260" s="38">
        <v>0</v>
      </c>
      <c r="H260" s="38">
        <v>0</v>
      </c>
      <c r="I260" s="72">
        <v>0</v>
      </c>
      <c r="J260" s="202"/>
    </row>
    <row r="261" spans="1:24" ht="15" hidden="1" customHeight="1">
      <c r="A261" s="107"/>
      <c r="B261" s="108"/>
      <c r="C261" s="27">
        <v>2024</v>
      </c>
      <c r="D261" s="24">
        <f t="shared" si="84"/>
        <v>0</v>
      </c>
      <c r="E261" s="24">
        <f>E264</f>
        <v>0</v>
      </c>
      <c r="F261" s="24">
        <f>F264</f>
        <v>0</v>
      </c>
      <c r="G261" s="24">
        <f>G264</f>
        <v>0</v>
      </c>
      <c r="H261" s="24">
        <f>H264</f>
        <v>0</v>
      </c>
      <c r="I261" s="73">
        <f>I264</f>
        <v>0</v>
      </c>
      <c r="J261" s="202"/>
    </row>
    <row r="262" spans="1:24" ht="15" hidden="1" customHeight="1">
      <c r="A262" s="102"/>
      <c r="B262" s="105"/>
      <c r="C262" s="27">
        <v>2025</v>
      </c>
      <c r="D262" s="24">
        <f t="shared" ref="D262" si="92">E262+F262+G262+H262+I262</f>
        <v>0</v>
      </c>
      <c r="E262" s="24">
        <f t="shared" ref="E262" si="93">E264</f>
        <v>0</v>
      </c>
      <c r="F262" s="24">
        <f t="shared" ref="F262:G262" si="94">F264</f>
        <v>0</v>
      </c>
      <c r="G262" s="24">
        <f t="shared" si="94"/>
        <v>0</v>
      </c>
      <c r="H262" s="24">
        <f t="shared" ref="H262:I262" si="95">H264</f>
        <v>0</v>
      </c>
      <c r="I262" s="73">
        <f t="shared" si="95"/>
        <v>0</v>
      </c>
      <c r="J262" s="202"/>
    </row>
    <row r="263" spans="1:24" ht="15" hidden="1" customHeight="1" thickBot="1">
      <c r="A263" s="103"/>
      <c r="B263" s="106"/>
      <c r="C263" s="44">
        <v>2026</v>
      </c>
      <c r="D263" s="40">
        <f t="shared" si="84"/>
        <v>0</v>
      </c>
      <c r="E263" s="33">
        <f>E266</f>
        <v>0</v>
      </c>
      <c r="F263" s="33">
        <f>F266</f>
        <v>0</v>
      </c>
      <c r="G263" s="33">
        <f>G266</f>
        <v>0</v>
      </c>
      <c r="H263" s="24">
        <f>H266</f>
        <v>0</v>
      </c>
      <c r="I263" s="73">
        <f>I266</f>
        <v>0</v>
      </c>
      <c r="J263" s="202"/>
    </row>
    <row r="264" spans="1:24" ht="39.75" hidden="1" customHeight="1">
      <c r="A264" s="168"/>
      <c r="B264" s="108"/>
      <c r="C264" s="27">
        <v>2024</v>
      </c>
      <c r="D264" s="24">
        <f t="shared" si="84"/>
        <v>0</v>
      </c>
      <c r="E264" s="24">
        <v>0</v>
      </c>
      <c r="F264" s="24">
        <v>0</v>
      </c>
      <c r="G264" s="24">
        <v>0</v>
      </c>
      <c r="H264" s="24">
        <v>0</v>
      </c>
      <c r="I264" s="30">
        <v>0</v>
      </c>
      <c r="J264" s="202"/>
    </row>
    <row r="265" spans="1:24" ht="39.75" hidden="1" customHeight="1">
      <c r="A265" s="173"/>
      <c r="B265" s="105"/>
      <c r="C265" s="19">
        <v>2025</v>
      </c>
      <c r="D265" s="20">
        <f t="shared" ref="D265" si="96">E265+F265+G265+H265+I265</f>
        <v>0</v>
      </c>
      <c r="E265" s="20">
        <v>0</v>
      </c>
      <c r="F265" s="20">
        <v>0</v>
      </c>
      <c r="G265" s="20">
        <v>0</v>
      </c>
      <c r="H265" s="20">
        <v>0</v>
      </c>
      <c r="I265" s="31">
        <v>0</v>
      </c>
      <c r="J265" s="130"/>
    </row>
    <row r="266" spans="1:24" ht="14.25" hidden="1" customHeight="1" thickBot="1">
      <c r="A266" s="173"/>
      <c r="B266" s="105"/>
      <c r="C266" s="19">
        <v>2026</v>
      </c>
      <c r="D266" s="20">
        <f t="shared" si="84"/>
        <v>0</v>
      </c>
      <c r="E266" s="20">
        <v>0</v>
      </c>
      <c r="F266" s="20">
        <v>0</v>
      </c>
      <c r="G266" s="20">
        <v>0</v>
      </c>
      <c r="H266" s="20">
        <v>0</v>
      </c>
      <c r="I266" s="31">
        <v>0</v>
      </c>
      <c r="J266" s="130"/>
    </row>
    <row r="267" spans="1:24" ht="12.75">
      <c r="A267" s="109" t="s">
        <v>17</v>
      </c>
      <c r="B267" s="110"/>
      <c r="C267" s="17">
        <v>2024</v>
      </c>
      <c r="D267" s="18">
        <f>D221+D224+D227+D230+D234+D236+D239+D245+D251+D254</f>
        <v>15595.36824</v>
      </c>
      <c r="E267" s="18">
        <f t="shared" ref="E267:I267" si="97">E221+E224+E227+E230+E234+E236+E239+E245+E251+E254</f>
        <v>0</v>
      </c>
      <c r="F267" s="18">
        <f t="shared" si="97"/>
        <v>2219.1519999999996</v>
      </c>
      <c r="G267" s="18">
        <f t="shared" si="97"/>
        <v>1640.3</v>
      </c>
      <c r="H267" s="18">
        <f t="shared" si="97"/>
        <v>11735.916239999999</v>
      </c>
      <c r="I267" s="18">
        <f t="shared" si="97"/>
        <v>0</v>
      </c>
      <c r="J267" s="203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2.75">
      <c r="A268" s="111"/>
      <c r="B268" s="112"/>
      <c r="C268" s="13">
        <v>2025</v>
      </c>
      <c r="D268" s="8">
        <f>D222+D225+D228+D240+D246+D252+D255</f>
        <v>15782.397710000001</v>
      </c>
      <c r="E268" s="8">
        <f t="shared" ref="E268:I268" si="98">E222+E225+E228+E240+E246+E252+E255</f>
        <v>0</v>
      </c>
      <c r="F268" s="8">
        <f t="shared" si="98"/>
        <v>1740</v>
      </c>
      <c r="G268" s="8">
        <f t="shared" si="98"/>
        <v>1640.3</v>
      </c>
      <c r="H268" s="8">
        <f t="shared" si="98"/>
        <v>12402.09771</v>
      </c>
      <c r="I268" s="8">
        <f t="shared" si="98"/>
        <v>0</v>
      </c>
      <c r="J268" s="204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3.5" thickBot="1">
      <c r="A269" s="113"/>
      <c r="B269" s="114"/>
      <c r="C269" s="58">
        <v>2026</v>
      </c>
      <c r="D269" s="61">
        <f>D223+D226+D229+D241+D247+D256+D253</f>
        <v>13968</v>
      </c>
      <c r="E269" s="61">
        <f t="shared" ref="E269:I269" si="99">E223+E226+E229+E241+E247+E256+E253</f>
        <v>0</v>
      </c>
      <c r="F269" s="61">
        <f t="shared" si="99"/>
        <v>1640.3</v>
      </c>
      <c r="G269" s="61">
        <f t="shared" si="99"/>
        <v>1640.3</v>
      </c>
      <c r="H269" s="61">
        <f t="shared" si="99"/>
        <v>10687.4</v>
      </c>
      <c r="I269" s="61">
        <f t="shared" si="99"/>
        <v>0</v>
      </c>
      <c r="J269" s="20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1.25" customHeight="1">
      <c r="A270" s="109" t="s">
        <v>48</v>
      </c>
      <c r="B270" s="110"/>
      <c r="C270" s="117" t="s">
        <v>110</v>
      </c>
      <c r="D270" s="74">
        <f>D267+D268+D269</f>
        <v>45345.765950000001</v>
      </c>
      <c r="E270" s="74">
        <f t="shared" ref="E270:I270" si="100">E267+E268+E269</f>
        <v>0</v>
      </c>
      <c r="F270" s="74">
        <f t="shared" si="100"/>
        <v>5599.4519999999993</v>
      </c>
      <c r="G270" s="74">
        <f t="shared" si="100"/>
        <v>4920.8999999999996</v>
      </c>
      <c r="H270" s="74">
        <f t="shared" si="100"/>
        <v>34825.413950000002</v>
      </c>
      <c r="I270" s="74">
        <f t="shared" si="100"/>
        <v>0</v>
      </c>
      <c r="J270" s="203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1.25" customHeight="1">
      <c r="A271" s="115"/>
      <c r="B271" s="116"/>
      <c r="C271" s="118"/>
      <c r="D271" s="75"/>
      <c r="E271" s="75"/>
      <c r="F271" s="75"/>
      <c r="G271" s="75"/>
      <c r="H271" s="75"/>
      <c r="I271" s="75"/>
      <c r="J271" s="20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1.25" customHeight="1">
      <c r="A272" s="115"/>
      <c r="B272" s="116"/>
      <c r="C272" s="118"/>
      <c r="D272" s="75"/>
      <c r="E272" s="75"/>
      <c r="F272" s="75"/>
      <c r="G272" s="75"/>
      <c r="H272" s="75"/>
      <c r="I272" s="75"/>
      <c r="J272" s="20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1.25" customHeight="1" thickBot="1">
      <c r="A273" s="113"/>
      <c r="B273" s="114"/>
      <c r="C273" s="119"/>
      <c r="D273" s="76"/>
      <c r="E273" s="76"/>
      <c r="F273" s="76"/>
      <c r="G273" s="76"/>
      <c r="H273" s="76"/>
      <c r="I273" s="76"/>
      <c r="J273" s="20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thickBot="1">
      <c r="A274" s="152" t="s">
        <v>49</v>
      </c>
      <c r="B274" s="128"/>
      <c r="C274" s="128"/>
      <c r="D274" s="128"/>
      <c r="E274" s="128"/>
      <c r="F274" s="128"/>
      <c r="G274" s="128"/>
      <c r="H274" s="128"/>
      <c r="I274" s="128"/>
      <c r="J274" s="129"/>
    </row>
    <row r="275" spans="1:24" ht="15.75" customHeight="1">
      <c r="A275" s="101">
        <v>1</v>
      </c>
      <c r="B275" s="104" t="s">
        <v>76</v>
      </c>
      <c r="C275" s="14">
        <v>2024</v>
      </c>
      <c r="D275" s="15">
        <f t="shared" ref="D275:D307" si="101">E275+F275+G275+H275+I275</f>
        <v>159.37786</v>
      </c>
      <c r="E275" s="15">
        <v>0</v>
      </c>
      <c r="F275" s="15">
        <v>0</v>
      </c>
      <c r="G275" s="15">
        <v>0</v>
      </c>
      <c r="H275" s="36">
        <v>159.37786</v>
      </c>
      <c r="I275" s="16">
        <v>0</v>
      </c>
      <c r="J275" s="196" t="s">
        <v>115</v>
      </c>
    </row>
    <row r="276" spans="1:24" ht="15.75" customHeight="1">
      <c r="A276" s="102"/>
      <c r="B276" s="105"/>
      <c r="C276" s="27">
        <v>2025</v>
      </c>
      <c r="D276" s="24">
        <f t="shared" ref="D276" si="102">E276+F276+G276+H276+I276</f>
        <v>169.60229000000001</v>
      </c>
      <c r="E276" s="24">
        <v>0</v>
      </c>
      <c r="F276" s="24">
        <v>0</v>
      </c>
      <c r="G276" s="24">
        <v>0</v>
      </c>
      <c r="H276" s="37">
        <v>169.60229000000001</v>
      </c>
      <c r="I276" s="26">
        <v>0</v>
      </c>
      <c r="J276" s="196"/>
    </row>
    <row r="277" spans="1:24" ht="15.75" customHeight="1" thickBot="1">
      <c r="A277" s="103"/>
      <c r="B277" s="106"/>
      <c r="C277" s="44">
        <v>2026</v>
      </c>
      <c r="D277" s="40">
        <f t="shared" si="101"/>
        <v>143.86363</v>
      </c>
      <c r="E277" s="40">
        <v>0</v>
      </c>
      <c r="F277" s="40">
        <v>0</v>
      </c>
      <c r="G277" s="40">
        <v>0</v>
      </c>
      <c r="H277" s="48">
        <v>143.86363</v>
      </c>
      <c r="I277" s="49">
        <v>0</v>
      </c>
      <c r="J277" s="196"/>
    </row>
    <row r="278" spans="1:24" ht="25.5" customHeight="1">
      <c r="A278" s="101">
        <v>2</v>
      </c>
      <c r="B278" s="104" t="s">
        <v>50</v>
      </c>
      <c r="C278" s="14">
        <v>2024</v>
      </c>
      <c r="D278" s="15">
        <f t="shared" si="101"/>
        <v>587.5</v>
      </c>
      <c r="E278" s="15">
        <v>0</v>
      </c>
      <c r="F278" s="15">
        <v>0</v>
      </c>
      <c r="G278" s="15">
        <v>0</v>
      </c>
      <c r="H278" s="36">
        <v>587.5</v>
      </c>
      <c r="I278" s="16">
        <v>0</v>
      </c>
      <c r="J278" s="196"/>
    </row>
    <row r="279" spans="1:24" ht="25.5" customHeight="1">
      <c r="A279" s="102"/>
      <c r="B279" s="105"/>
      <c r="C279" s="27">
        <v>2025</v>
      </c>
      <c r="D279" s="24">
        <f t="shared" ref="D279" si="103">E279+F279+G279+H279+I279</f>
        <v>587.5</v>
      </c>
      <c r="E279" s="24">
        <v>0</v>
      </c>
      <c r="F279" s="24">
        <v>0</v>
      </c>
      <c r="G279" s="24">
        <v>0</v>
      </c>
      <c r="H279" s="37">
        <v>587.5</v>
      </c>
      <c r="I279" s="26">
        <v>0</v>
      </c>
      <c r="J279" s="196"/>
    </row>
    <row r="280" spans="1:24" ht="25.5" customHeight="1" thickBot="1">
      <c r="A280" s="103"/>
      <c r="B280" s="106"/>
      <c r="C280" s="44">
        <v>2026</v>
      </c>
      <c r="D280" s="40">
        <f t="shared" si="101"/>
        <v>587.5</v>
      </c>
      <c r="E280" s="40">
        <v>0</v>
      </c>
      <c r="F280" s="40">
        <v>0</v>
      </c>
      <c r="G280" s="40">
        <v>0</v>
      </c>
      <c r="H280" s="48">
        <v>587.5</v>
      </c>
      <c r="I280" s="49">
        <v>0</v>
      </c>
      <c r="J280" s="196"/>
    </row>
    <row r="281" spans="1:24" ht="16.5" customHeight="1">
      <c r="A281" s="101">
        <v>3</v>
      </c>
      <c r="B281" s="104" t="s">
        <v>51</v>
      </c>
      <c r="C281" s="14">
        <v>2024</v>
      </c>
      <c r="D281" s="15">
        <f t="shared" si="101"/>
        <v>33.299999999999997</v>
      </c>
      <c r="E281" s="15">
        <v>0</v>
      </c>
      <c r="F281" s="15">
        <v>0</v>
      </c>
      <c r="G281" s="15">
        <v>0</v>
      </c>
      <c r="H281" s="36">
        <v>33.299999999999997</v>
      </c>
      <c r="I281" s="16">
        <v>0</v>
      </c>
      <c r="J281" s="196"/>
    </row>
    <row r="282" spans="1:24" ht="16.5" customHeight="1">
      <c r="A282" s="102"/>
      <c r="B282" s="105"/>
      <c r="C282" s="19">
        <v>2025</v>
      </c>
      <c r="D282" s="20">
        <f t="shared" ref="D282" si="104">E282+F282+G282+H282+I282</f>
        <v>33.299999999999997</v>
      </c>
      <c r="E282" s="20">
        <v>0</v>
      </c>
      <c r="F282" s="20">
        <v>0</v>
      </c>
      <c r="G282" s="20">
        <v>0</v>
      </c>
      <c r="H282" s="37">
        <v>33.299999999999997</v>
      </c>
      <c r="I282" s="21">
        <v>0</v>
      </c>
      <c r="J282" s="196"/>
    </row>
    <row r="283" spans="1:24" ht="16.5" customHeight="1" thickBot="1">
      <c r="A283" s="103"/>
      <c r="B283" s="106"/>
      <c r="C283" s="28">
        <v>2026</v>
      </c>
      <c r="D283" s="25">
        <f t="shared" si="101"/>
        <v>33.299999999999997</v>
      </c>
      <c r="E283" s="25">
        <v>0</v>
      </c>
      <c r="F283" s="25">
        <v>0</v>
      </c>
      <c r="G283" s="25">
        <v>0</v>
      </c>
      <c r="H283" s="48">
        <v>33.299999999999997</v>
      </c>
      <c r="I283" s="53">
        <v>0</v>
      </c>
      <c r="J283" s="196"/>
    </row>
    <row r="284" spans="1:24" ht="18.75" customHeight="1">
      <c r="A284" s="101">
        <v>4</v>
      </c>
      <c r="B284" s="104" t="s">
        <v>52</v>
      </c>
      <c r="C284" s="14">
        <v>2024</v>
      </c>
      <c r="D284" s="15">
        <f t="shared" si="101"/>
        <v>43.1</v>
      </c>
      <c r="E284" s="15">
        <v>0</v>
      </c>
      <c r="F284" s="15">
        <v>0</v>
      </c>
      <c r="G284" s="15">
        <v>0</v>
      </c>
      <c r="H284" s="36">
        <v>43.1</v>
      </c>
      <c r="I284" s="16">
        <v>0</v>
      </c>
      <c r="J284" s="196"/>
    </row>
    <row r="285" spans="1:24" ht="18.75" customHeight="1">
      <c r="A285" s="102"/>
      <c r="B285" s="105"/>
      <c r="C285" s="27">
        <v>2025</v>
      </c>
      <c r="D285" s="24">
        <f t="shared" ref="D285" si="105">E285+F285+G285+H285+I285</f>
        <v>43.1</v>
      </c>
      <c r="E285" s="24">
        <v>0</v>
      </c>
      <c r="F285" s="24">
        <v>0</v>
      </c>
      <c r="G285" s="24">
        <v>0</v>
      </c>
      <c r="H285" s="37">
        <v>43.1</v>
      </c>
      <c r="I285" s="26">
        <v>0</v>
      </c>
      <c r="J285" s="196"/>
    </row>
    <row r="286" spans="1:24" ht="18.75" customHeight="1" thickBot="1">
      <c r="A286" s="103"/>
      <c r="B286" s="106"/>
      <c r="C286" s="44">
        <v>2026</v>
      </c>
      <c r="D286" s="40">
        <f t="shared" si="101"/>
        <v>43.1</v>
      </c>
      <c r="E286" s="40">
        <v>0</v>
      </c>
      <c r="F286" s="40">
        <v>0</v>
      </c>
      <c r="G286" s="40">
        <v>0</v>
      </c>
      <c r="H286" s="48">
        <v>43.1</v>
      </c>
      <c r="I286" s="49">
        <v>0</v>
      </c>
      <c r="J286" s="196"/>
    </row>
    <row r="287" spans="1:24" ht="18.75" customHeight="1">
      <c r="A287" s="101">
        <v>5</v>
      </c>
      <c r="B287" s="104" t="s">
        <v>53</v>
      </c>
      <c r="C287" s="14">
        <v>2024</v>
      </c>
      <c r="D287" s="15">
        <f t="shared" si="101"/>
        <v>1</v>
      </c>
      <c r="E287" s="15">
        <v>0</v>
      </c>
      <c r="F287" s="15">
        <v>0</v>
      </c>
      <c r="G287" s="15">
        <v>0</v>
      </c>
      <c r="H287" s="36">
        <v>1</v>
      </c>
      <c r="I287" s="16">
        <v>0</v>
      </c>
      <c r="J287" s="196"/>
    </row>
    <row r="288" spans="1:24" ht="18.75" customHeight="1">
      <c r="A288" s="102"/>
      <c r="B288" s="105"/>
      <c r="C288" s="27">
        <v>2025</v>
      </c>
      <c r="D288" s="24">
        <f t="shared" ref="D288" si="106">E288+F288+G288+H288+I288</f>
        <v>1</v>
      </c>
      <c r="E288" s="24">
        <v>0</v>
      </c>
      <c r="F288" s="24">
        <v>0</v>
      </c>
      <c r="G288" s="24">
        <v>0</v>
      </c>
      <c r="H288" s="37">
        <v>1</v>
      </c>
      <c r="I288" s="26">
        <v>0</v>
      </c>
      <c r="J288" s="196"/>
    </row>
    <row r="289" spans="1:10" ht="18.75" customHeight="1" thickBot="1">
      <c r="A289" s="103"/>
      <c r="B289" s="106"/>
      <c r="C289" s="44">
        <v>2026</v>
      </c>
      <c r="D289" s="40">
        <f t="shared" si="101"/>
        <v>1</v>
      </c>
      <c r="E289" s="40">
        <v>0</v>
      </c>
      <c r="F289" s="40">
        <v>0</v>
      </c>
      <c r="G289" s="40">
        <v>0</v>
      </c>
      <c r="H289" s="48">
        <v>1</v>
      </c>
      <c r="I289" s="49">
        <v>0</v>
      </c>
      <c r="J289" s="196"/>
    </row>
    <row r="290" spans="1:10" ht="18.75" customHeight="1">
      <c r="A290" s="101">
        <v>6</v>
      </c>
      <c r="B290" s="104" t="s">
        <v>54</v>
      </c>
      <c r="C290" s="14">
        <v>2024</v>
      </c>
      <c r="D290" s="15">
        <f t="shared" si="101"/>
        <v>210</v>
      </c>
      <c r="E290" s="15">
        <v>0</v>
      </c>
      <c r="F290" s="15">
        <v>0</v>
      </c>
      <c r="G290" s="15">
        <v>0</v>
      </c>
      <c r="H290" s="36">
        <v>210</v>
      </c>
      <c r="I290" s="16">
        <v>0</v>
      </c>
      <c r="J290" s="196"/>
    </row>
    <row r="291" spans="1:10" ht="18.75" customHeight="1">
      <c r="A291" s="102"/>
      <c r="B291" s="105"/>
      <c r="C291" s="27">
        <v>2025</v>
      </c>
      <c r="D291" s="24">
        <f t="shared" ref="D291" si="107">E291+F291+G291+H291+I291</f>
        <v>224</v>
      </c>
      <c r="E291" s="24">
        <v>0</v>
      </c>
      <c r="F291" s="24">
        <v>0</v>
      </c>
      <c r="G291" s="24">
        <v>0</v>
      </c>
      <c r="H291" s="37">
        <v>224</v>
      </c>
      <c r="I291" s="26">
        <v>0</v>
      </c>
      <c r="J291" s="196"/>
    </row>
    <row r="292" spans="1:10" ht="18.75" customHeight="1" thickBot="1">
      <c r="A292" s="103"/>
      <c r="B292" s="106"/>
      <c r="C292" s="44">
        <v>2026</v>
      </c>
      <c r="D292" s="40">
        <f t="shared" si="101"/>
        <v>189.6</v>
      </c>
      <c r="E292" s="40">
        <v>0</v>
      </c>
      <c r="F292" s="40">
        <v>0</v>
      </c>
      <c r="G292" s="40">
        <v>0</v>
      </c>
      <c r="H292" s="48">
        <v>189.6</v>
      </c>
      <c r="I292" s="49">
        <v>0</v>
      </c>
      <c r="J292" s="196"/>
    </row>
    <row r="293" spans="1:10" ht="37.5" hidden="1" customHeight="1">
      <c r="A293" s="168" t="s">
        <v>92</v>
      </c>
      <c r="B293" s="108" t="s">
        <v>86</v>
      </c>
      <c r="C293" s="27">
        <v>2024</v>
      </c>
      <c r="D293" s="24">
        <f t="shared" si="101"/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196"/>
    </row>
    <row r="294" spans="1:10" ht="37.5" hidden="1" customHeight="1">
      <c r="A294" s="173"/>
      <c r="B294" s="105"/>
      <c r="C294" s="27">
        <v>2025</v>
      </c>
      <c r="D294" s="24">
        <f t="shared" ref="D294" si="108">E294+F294+G294+H294+I294</f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196"/>
    </row>
    <row r="295" spans="1:10" ht="37.5" hidden="1" customHeight="1" thickBot="1">
      <c r="A295" s="169"/>
      <c r="B295" s="106"/>
      <c r="C295" s="44">
        <v>2026</v>
      </c>
      <c r="D295" s="40">
        <f t="shared" si="101"/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196"/>
    </row>
    <row r="296" spans="1:10" ht="18.75" hidden="1" customHeight="1">
      <c r="A296" s="107">
        <v>7</v>
      </c>
      <c r="B296" s="108" t="s">
        <v>81</v>
      </c>
      <c r="C296" s="27">
        <v>2024</v>
      </c>
      <c r="D296" s="24">
        <f t="shared" ref="D296:D298" si="109">E296+F296+G296+H296+I296</f>
        <v>0</v>
      </c>
      <c r="E296" s="24">
        <v>0</v>
      </c>
      <c r="F296" s="24">
        <v>0</v>
      </c>
      <c r="G296" s="24">
        <v>0</v>
      </c>
      <c r="H296" s="37">
        <v>0</v>
      </c>
      <c r="I296" s="24">
        <v>0</v>
      </c>
      <c r="J296" s="196"/>
    </row>
    <row r="297" spans="1:10" ht="18.75" hidden="1" customHeight="1">
      <c r="A297" s="102"/>
      <c r="B297" s="105"/>
      <c r="C297" s="27">
        <v>2025</v>
      </c>
      <c r="D297" s="24">
        <f t="shared" ref="D297" si="110">E297+F297+G297+H297+I297</f>
        <v>0</v>
      </c>
      <c r="E297" s="24">
        <v>0</v>
      </c>
      <c r="F297" s="24">
        <v>0</v>
      </c>
      <c r="G297" s="24">
        <v>0</v>
      </c>
      <c r="H297" s="37">
        <v>0</v>
      </c>
      <c r="I297" s="24">
        <v>0</v>
      </c>
      <c r="J297" s="196"/>
    </row>
    <row r="298" spans="1:10" ht="18.75" hidden="1" customHeight="1" thickBot="1">
      <c r="A298" s="103"/>
      <c r="B298" s="106"/>
      <c r="C298" s="44">
        <v>2026</v>
      </c>
      <c r="D298" s="40">
        <f t="shared" si="109"/>
        <v>0</v>
      </c>
      <c r="E298" s="40">
        <v>0</v>
      </c>
      <c r="F298" s="40">
        <v>0</v>
      </c>
      <c r="G298" s="40">
        <v>0</v>
      </c>
      <c r="H298" s="48">
        <v>0</v>
      </c>
      <c r="I298" s="40">
        <v>0</v>
      </c>
      <c r="J298" s="196"/>
    </row>
    <row r="299" spans="1:10" ht="18.75" customHeight="1">
      <c r="A299" s="101">
        <v>7</v>
      </c>
      <c r="B299" s="104" t="s">
        <v>55</v>
      </c>
      <c r="C299" s="14">
        <v>2024</v>
      </c>
      <c r="D299" s="15">
        <f t="shared" si="101"/>
        <v>10</v>
      </c>
      <c r="E299" s="15">
        <v>0</v>
      </c>
      <c r="F299" s="15">
        <v>0</v>
      </c>
      <c r="G299" s="15">
        <v>0</v>
      </c>
      <c r="H299" s="36">
        <v>10</v>
      </c>
      <c r="I299" s="16">
        <v>0</v>
      </c>
      <c r="J299" s="196"/>
    </row>
    <row r="300" spans="1:10" ht="18.75" customHeight="1">
      <c r="A300" s="102"/>
      <c r="B300" s="105"/>
      <c r="C300" s="27">
        <v>2025</v>
      </c>
      <c r="D300" s="24">
        <f t="shared" ref="D300" si="111">E300+F300+G300+H300+I300</f>
        <v>10</v>
      </c>
      <c r="E300" s="24">
        <v>0</v>
      </c>
      <c r="F300" s="24">
        <v>0</v>
      </c>
      <c r="G300" s="24">
        <v>0</v>
      </c>
      <c r="H300" s="37">
        <v>10</v>
      </c>
      <c r="I300" s="26">
        <v>0</v>
      </c>
      <c r="J300" s="196"/>
    </row>
    <row r="301" spans="1:10" ht="18.75" customHeight="1" thickBot="1">
      <c r="A301" s="103"/>
      <c r="B301" s="106"/>
      <c r="C301" s="44">
        <v>2026</v>
      </c>
      <c r="D301" s="40">
        <f t="shared" si="101"/>
        <v>10</v>
      </c>
      <c r="E301" s="40">
        <v>0</v>
      </c>
      <c r="F301" s="40">
        <v>0</v>
      </c>
      <c r="G301" s="40">
        <v>0</v>
      </c>
      <c r="H301" s="48">
        <v>10</v>
      </c>
      <c r="I301" s="49">
        <v>0</v>
      </c>
      <c r="J301" s="196"/>
    </row>
    <row r="302" spans="1:10" ht="18.75" customHeight="1">
      <c r="A302" s="101">
        <v>8</v>
      </c>
      <c r="B302" s="104" t="s">
        <v>56</v>
      </c>
      <c r="C302" s="14">
        <v>2024</v>
      </c>
      <c r="D302" s="15">
        <f t="shared" ref="D302:D304" si="112">E302+F302+G302+H302+I302</f>
        <v>168.6</v>
      </c>
      <c r="E302" s="36">
        <v>168.6</v>
      </c>
      <c r="F302" s="15">
        <v>0</v>
      </c>
      <c r="G302" s="15">
        <v>0</v>
      </c>
      <c r="H302" s="36">
        <v>0</v>
      </c>
      <c r="I302" s="16">
        <v>0</v>
      </c>
      <c r="J302" s="196"/>
    </row>
    <row r="303" spans="1:10" ht="18.75" customHeight="1">
      <c r="A303" s="102"/>
      <c r="B303" s="105"/>
      <c r="C303" s="27">
        <v>2025</v>
      </c>
      <c r="D303" s="24">
        <f t="shared" ref="D303" si="113">E303+F303+G303+H303+I303</f>
        <v>174.3</v>
      </c>
      <c r="E303" s="37">
        <v>174.3</v>
      </c>
      <c r="F303" s="24">
        <v>0</v>
      </c>
      <c r="G303" s="24">
        <v>0</v>
      </c>
      <c r="H303" s="37">
        <v>0</v>
      </c>
      <c r="I303" s="26">
        <v>0</v>
      </c>
      <c r="J303" s="196"/>
    </row>
    <row r="304" spans="1:10" ht="18.75" customHeight="1" thickBot="1">
      <c r="A304" s="103"/>
      <c r="B304" s="106"/>
      <c r="C304" s="44">
        <v>2026</v>
      </c>
      <c r="D304" s="40">
        <f t="shared" si="112"/>
        <v>0</v>
      </c>
      <c r="E304" s="48">
        <v>0</v>
      </c>
      <c r="F304" s="40">
        <v>0</v>
      </c>
      <c r="G304" s="40">
        <v>0</v>
      </c>
      <c r="H304" s="48">
        <v>0</v>
      </c>
      <c r="I304" s="49">
        <v>0</v>
      </c>
      <c r="J304" s="196"/>
    </row>
    <row r="305" spans="1:10" ht="18.75" hidden="1" customHeight="1">
      <c r="A305" s="107">
        <v>10</v>
      </c>
      <c r="B305" s="108" t="s">
        <v>87</v>
      </c>
      <c r="C305" s="27">
        <v>2024</v>
      </c>
      <c r="D305" s="24">
        <f t="shared" si="101"/>
        <v>0</v>
      </c>
      <c r="E305" s="37">
        <v>0</v>
      </c>
      <c r="F305" s="24">
        <v>0</v>
      </c>
      <c r="G305" s="24">
        <v>0</v>
      </c>
      <c r="H305" s="37">
        <v>0</v>
      </c>
      <c r="I305" s="24">
        <v>0</v>
      </c>
      <c r="J305" s="196"/>
    </row>
    <row r="306" spans="1:10" ht="18.75" hidden="1" customHeight="1">
      <c r="A306" s="102"/>
      <c r="B306" s="105"/>
      <c r="C306" s="27">
        <v>2025</v>
      </c>
      <c r="D306" s="24">
        <f t="shared" ref="D306" si="114">E306+F306+G306+H306+I306</f>
        <v>0</v>
      </c>
      <c r="E306" s="37">
        <v>0</v>
      </c>
      <c r="F306" s="24">
        <v>0</v>
      </c>
      <c r="G306" s="24">
        <v>0</v>
      </c>
      <c r="H306" s="37">
        <v>0</v>
      </c>
      <c r="I306" s="24">
        <v>0</v>
      </c>
      <c r="J306" s="196"/>
    </row>
    <row r="307" spans="1:10" ht="18.75" hidden="1" customHeight="1" thickBot="1">
      <c r="A307" s="103"/>
      <c r="B307" s="106"/>
      <c r="C307" s="44">
        <v>2026</v>
      </c>
      <c r="D307" s="40">
        <f t="shared" si="101"/>
        <v>0</v>
      </c>
      <c r="E307" s="48">
        <v>0</v>
      </c>
      <c r="F307" s="40">
        <v>0</v>
      </c>
      <c r="G307" s="40">
        <v>0</v>
      </c>
      <c r="H307" s="48">
        <v>0</v>
      </c>
      <c r="I307" s="40">
        <v>0</v>
      </c>
      <c r="J307" s="196"/>
    </row>
    <row r="308" spans="1:10" ht="18.75" customHeight="1">
      <c r="A308" s="101">
        <v>9</v>
      </c>
      <c r="B308" s="104" t="s">
        <v>57</v>
      </c>
      <c r="C308" s="14">
        <v>2024</v>
      </c>
      <c r="D308" s="15">
        <f t="shared" ref="D308:D333" si="115">E308+F308+G308+H308+I308</f>
        <v>3.5</v>
      </c>
      <c r="E308" s="15">
        <v>0</v>
      </c>
      <c r="F308" s="36">
        <v>3.5</v>
      </c>
      <c r="G308" s="15">
        <v>0</v>
      </c>
      <c r="H308" s="36">
        <v>0</v>
      </c>
      <c r="I308" s="16">
        <v>0</v>
      </c>
      <c r="J308" s="196"/>
    </row>
    <row r="309" spans="1:10" ht="18.75" customHeight="1">
      <c r="A309" s="102"/>
      <c r="B309" s="105"/>
      <c r="C309" s="27">
        <v>2025</v>
      </c>
      <c r="D309" s="24">
        <f t="shared" ref="D309" si="116">E309+F309+G309+H309+I309</f>
        <v>3.5</v>
      </c>
      <c r="E309" s="24">
        <v>0</v>
      </c>
      <c r="F309" s="37">
        <v>3.5</v>
      </c>
      <c r="G309" s="24">
        <v>0</v>
      </c>
      <c r="H309" s="37">
        <v>0</v>
      </c>
      <c r="I309" s="26">
        <v>0</v>
      </c>
      <c r="J309" s="196"/>
    </row>
    <row r="310" spans="1:10" ht="18.75" customHeight="1" thickBot="1">
      <c r="A310" s="103"/>
      <c r="B310" s="106"/>
      <c r="C310" s="44">
        <v>2026</v>
      </c>
      <c r="D310" s="40">
        <f t="shared" si="115"/>
        <v>3.5</v>
      </c>
      <c r="E310" s="40">
        <v>0</v>
      </c>
      <c r="F310" s="48">
        <v>3.5</v>
      </c>
      <c r="G310" s="40">
        <v>0</v>
      </c>
      <c r="H310" s="48">
        <v>0</v>
      </c>
      <c r="I310" s="49">
        <v>0</v>
      </c>
      <c r="J310" s="196"/>
    </row>
    <row r="311" spans="1:10" ht="18.75" hidden="1" customHeight="1">
      <c r="A311" s="107"/>
      <c r="B311" s="108" t="s">
        <v>58</v>
      </c>
      <c r="C311" s="27">
        <v>2024</v>
      </c>
      <c r="D311" s="24">
        <f t="shared" si="115"/>
        <v>0</v>
      </c>
      <c r="E311" s="24">
        <v>0</v>
      </c>
      <c r="F311" s="24">
        <v>0</v>
      </c>
      <c r="G311" s="24">
        <v>0</v>
      </c>
      <c r="H311" s="37">
        <v>0</v>
      </c>
      <c r="I311" s="24">
        <v>0</v>
      </c>
      <c r="J311" s="196"/>
    </row>
    <row r="312" spans="1:10" ht="18.75" hidden="1" customHeight="1">
      <c r="A312" s="102"/>
      <c r="B312" s="105"/>
      <c r="C312" s="27">
        <v>2025</v>
      </c>
      <c r="D312" s="24">
        <f t="shared" ref="D312" si="117">E312+F312+G312+H312+I312</f>
        <v>0</v>
      </c>
      <c r="E312" s="24">
        <v>0</v>
      </c>
      <c r="F312" s="24">
        <v>0</v>
      </c>
      <c r="G312" s="24">
        <v>0</v>
      </c>
      <c r="H312" s="37">
        <v>0</v>
      </c>
      <c r="I312" s="24">
        <v>0</v>
      </c>
      <c r="J312" s="196"/>
    </row>
    <row r="313" spans="1:10" ht="18.75" hidden="1" customHeight="1" thickBot="1">
      <c r="A313" s="103"/>
      <c r="B313" s="106"/>
      <c r="C313" s="44">
        <v>2026</v>
      </c>
      <c r="D313" s="40">
        <f t="shared" si="115"/>
        <v>0</v>
      </c>
      <c r="E313" s="40">
        <v>0</v>
      </c>
      <c r="F313" s="40">
        <v>0</v>
      </c>
      <c r="G313" s="40">
        <v>0</v>
      </c>
      <c r="H313" s="48">
        <v>0</v>
      </c>
      <c r="I313" s="40">
        <v>0</v>
      </c>
      <c r="J313" s="196"/>
    </row>
    <row r="314" spans="1:10" ht="18.75" customHeight="1">
      <c r="A314" s="101">
        <v>10</v>
      </c>
      <c r="B314" s="104" t="s">
        <v>59</v>
      </c>
      <c r="C314" s="14">
        <v>2024</v>
      </c>
      <c r="D314" s="15">
        <f t="shared" si="115"/>
        <v>157.80000000000001</v>
      </c>
      <c r="E314" s="15">
        <v>0</v>
      </c>
      <c r="F314" s="15">
        <v>0</v>
      </c>
      <c r="G314" s="15">
        <v>0</v>
      </c>
      <c r="H314" s="36">
        <v>157.80000000000001</v>
      </c>
      <c r="I314" s="16">
        <v>0</v>
      </c>
      <c r="J314" s="196"/>
    </row>
    <row r="315" spans="1:10" ht="18.75" customHeight="1">
      <c r="A315" s="102"/>
      <c r="B315" s="105"/>
      <c r="C315" s="27">
        <v>2025</v>
      </c>
      <c r="D315" s="24">
        <f t="shared" ref="D315" si="118">E315+F315+G315+H315+I315</f>
        <v>168.3</v>
      </c>
      <c r="E315" s="24">
        <v>0</v>
      </c>
      <c r="F315" s="24">
        <v>0</v>
      </c>
      <c r="G315" s="24">
        <v>0</v>
      </c>
      <c r="H315" s="37">
        <v>168.3</v>
      </c>
      <c r="I315" s="26">
        <v>0</v>
      </c>
      <c r="J315" s="196"/>
    </row>
    <row r="316" spans="1:10" ht="18.75" customHeight="1" thickBot="1">
      <c r="A316" s="103"/>
      <c r="B316" s="106"/>
      <c r="C316" s="44">
        <v>2026</v>
      </c>
      <c r="D316" s="40">
        <f t="shared" si="115"/>
        <v>142.5</v>
      </c>
      <c r="E316" s="40">
        <v>0</v>
      </c>
      <c r="F316" s="40">
        <v>0</v>
      </c>
      <c r="G316" s="40">
        <v>0</v>
      </c>
      <c r="H316" s="48">
        <v>142.5</v>
      </c>
      <c r="I316" s="49">
        <v>0</v>
      </c>
      <c r="J316" s="196"/>
    </row>
    <row r="317" spans="1:10" ht="18.75" customHeight="1">
      <c r="A317" s="101">
        <v>11</v>
      </c>
      <c r="B317" s="104" t="s">
        <v>60</v>
      </c>
      <c r="C317" s="14">
        <v>2024</v>
      </c>
      <c r="D317" s="15">
        <f t="shared" si="115"/>
        <v>11819.1</v>
      </c>
      <c r="E317" s="15">
        <v>0</v>
      </c>
      <c r="F317" s="15">
        <v>0</v>
      </c>
      <c r="G317" s="15">
        <v>0</v>
      </c>
      <c r="H317" s="36">
        <v>11819.1</v>
      </c>
      <c r="I317" s="16">
        <v>0</v>
      </c>
      <c r="J317" s="196"/>
    </row>
    <row r="318" spans="1:10" ht="18.75" customHeight="1">
      <c r="A318" s="102"/>
      <c r="B318" s="105"/>
      <c r="C318" s="27">
        <v>2025</v>
      </c>
      <c r="D318" s="24">
        <f t="shared" ref="D318" si="119">E318+F318+G318+H318+I318</f>
        <v>10760.8</v>
      </c>
      <c r="E318" s="24">
        <v>0</v>
      </c>
      <c r="F318" s="24">
        <v>0</v>
      </c>
      <c r="G318" s="24">
        <v>0</v>
      </c>
      <c r="H318" s="37">
        <v>10760.8</v>
      </c>
      <c r="I318" s="26">
        <v>0</v>
      </c>
      <c r="J318" s="196"/>
    </row>
    <row r="319" spans="1:10" ht="18.75" customHeight="1" thickBot="1">
      <c r="A319" s="103"/>
      <c r="B319" s="106"/>
      <c r="C319" s="44">
        <v>2026</v>
      </c>
      <c r="D319" s="40">
        <f t="shared" si="115"/>
        <v>9111.5</v>
      </c>
      <c r="E319" s="40">
        <v>0</v>
      </c>
      <c r="F319" s="40">
        <v>0</v>
      </c>
      <c r="G319" s="40">
        <v>0</v>
      </c>
      <c r="H319" s="48">
        <v>9111.5</v>
      </c>
      <c r="I319" s="49">
        <v>0</v>
      </c>
      <c r="J319" s="196"/>
    </row>
    <row r="320" spans="1:10" ht="15" customHeight="1">
      <c r="A320" s="167" t="s">
        <v>112</v>
      </c>
      <c r="B320" s="104" t="s">
        <v>96</v>
      </c>
      <c r="C320" s="14">
        <v>2024</v>
      </c>
      <c r="D320" s="15">
        <f t="shared" si="115"/>
        <v>24.5</v>
      </c>
      <c r="E320" s="15">
        <v>0</v>
      </c>
      <c r="F320" s="15">
        <v>0</v>
      </c>
      <c r="G320" s="15">
        <v>0</v>
      </c>
      <c r="H320" s="15">
        <v>24.5</v>
      </c>
      <c r="I320" s="16">
        <v>0</v>
      </c>
      <c r="J320" s="196"/>
    </row>
    <row r="321" spans="1:24" ht="15" customHeight="1">
      <c r="A321" s="173"/>
      <c r="B321" s="105"/>
      <c r="C321" s="27">
        <v>2025</v>
      </c>
      <c r="D321" s="24">
        <f t="shared" ref="D321" si="120">E321+F321+G321+H321+I321</f>
        <v>26.1</v>
      </c>
      <c r="E321" s="24">
        <v>0</v>
      </c>
      <c r="F321" s="24">
        <v>0</v>
      </c>
      <c r="G321" s="24">
        <v>0</v>
      </c>
      <c r="H321" s="24">
        <v>26.1</v>
      </c>
      <c r="I321" s="26">
        <v>0</v>
      </c>
      <c r="J321" s="196"/>
    </row>
    <row r="322" spans="1:24" ht="15" customHeight="1" thickBot="1">
      <c r="A322" s="169"/>
      <c r="B322" s="106"/>
      <c r="C322" s="44">
        <v>2026</v>
      </c>
      <c r="D322" s="40">
        <f t="shared" si="115"/>
        <v>22.1</v>
      </c>
      <c r="E322" s="40">
        <v>0</v>
      </c>
      <c r="F322" s="40">
        <v>0</v>
      </c>
      <c r="G322" s="40">
        <v>0</v>
      </c>
      <c r="H322" s="40">
        <v>22.1</v>
      </c>
      <c r="I322" s="49">
        <v>0</v>
      </c>
      <c r="J322" s="196"/>
    </row>
    <row r="323" spans="1:24" ht="18.75" customHeight="1">
      <c r="A323" s="101">
        <v>13</v>
      </c>
      <c r="B323" s="104" t="s">
        <v>61</v>
      </c>
      <c r="C323" s="14">
        <v>2024</v>
      </c>
      <c r="D323" s="15">
        <f t="shared" ref="D323:D330" si="121">E323+F323+G323+H323+I323</f>
        <v>512</v>
      </c>
      <c r="E323" s="15">
        <v>0</v>
      </c>
      <c r="F323" s="15">
        <v>0</v>
      </c>
      <c r="G323" s="15">
        <v>0</v>
      </c>
      <c r="H323" s="36">
        <v>512</v>
      </c>
      <c r="I323" s="16">
        <v>0</v>
      </c>
      <c r="J323" s="196"/>
    </row>
    <row r="324" spans="1:24" ht="18.75" customHeight="1">
      <c r="A324" s="102"/>
      <c r="B324" s="105"/>
      <c r="C324" s="27">
        <v>2025</v>
      </c>
      <c r="D324" s="24">
        <f t="shared" ref="D324" si="122">E324+F324+G324+H324+I324</f>
        <v>546</v>
      </c>
      <c r="E324" s="24">
        <v>0</v>
      </c>
      <c r="F324" s="24">
        <v>0</v>
      </c>
      <c r="G324" s="24">
        <v>0</v>
      </c>
      <c r="H324" s="37">
        <v>546</v>
      </c>
      <c r="I324" s="26">
        <v>0</v>
      </c>
      <c r="J324" s="196"/>
    </row>
    <row r="325" spans="1:24" ht="18.75" customHeight="1" thickBot="1">
      <c r="A325" s="103"/>
      <c r="B325" s="106"/>
      <c r="C325" s="44">
        <v>2026</v>
      </c>
      <c r="D325" s="40">
        <f t="shared" si="121"/>
        <v>462.4</v>
      </c>
      <c r="E325" s="40">
        <v>0</v>
      </c>
      <c r="F325" s="40">
        <v>0</v>
      </c>
      <c r="G325" s="40">
        <v>0</v>
      </c>
      <c r="H325" s="48">
        <v>462.4</v>
      </c>
      <c r="I325" s="49">
        <v>0</v>
      </c>
      <c r="J325" s="196"/>
    </row>
    <row r="326" spans="1:24" ht="18" hidden="1" customHeight="1">
      <c r="A326" s="101">
        <v>17</v>
      </c>
      <c r="B326" s="104" t="s">
        <v>96</v>
      </c>
      <c r="C326" s="14">
        <v>2022</v>
      </c>
      <c r="D326" s="15">
        <f t="shared" si="121"/>
        <v>0</v>
      </c>
      <c r="E326" s="15">
        <v>0</v>
      </c>
      <c r="F326" s="15">
        <v>0</v>
      </c>
      <c r="G326" s="15">
        <v>0</v>
      </c>
      <c r="H326" s="36">
        <v>0</v>
      </c>
      <c r="I326" s="69">
        <v>0</v>
      </c>
      <c r="J326" s="196"/>
    </row>
    <row r="327" spans="1:24" ht="18.75" hidden="1" customHeight="1">
      <c r="A327" s="107"/>
      <c r="B327" s="108"/>
      <c r="C327" s="27">
        <v>2023</v>
      </c>
      <c r="D327" s="24">
        <f t="shared" si="121"/>
        <v>0</v>
      </c>
      <c r="E327" s="24">
        <v>0</v>
      </c>
      <c r="F327" s="24">
        <v>0</v>
      </c>
      <c r="G327" s="24">
        <v>0</v>
      </c>
      <c r="H327" s="37">
        <v>0</v>
      </c>
      <c r="I327" s="24">
        <v>0</v>
      </c>
      <c r="J327" s="196"/>
    </row>
    <row r="328" spans="1:24" ht="18.75" hidden="1" customHeight="1">
      <c r="A328" s="107"/>
      <c r="B328" s="108"/>
      <c r="C328" s="27">
        <v>2024</v>
      </c>
      <c r="D328" s="24">
        <f t="shared" si="121"/>
        <v>0</v>
      </c>
      <c r="E328" s="24">
        <v>0</v>
      </c>
      <c r="F328" s="24">
        <v>0</v>
      </c>
      <c r="G328" s="24">
        <v>0</v>
      </c>
      <c r="H328" s="37">
        <v>0</v>
      </c>
      <c r="I328" s="24">
        <v>0</v>
      </c>
      <c r="J328" s="196"/>
    </row>
    <row r="329" spans="1:24" ht="18.75" hidden="1" customHeight="1">
      <c r="A329" s="102"/>
      <c r="B329" s="105"/>
      <c r="C329" s="27">
        <v>2025</v>
      </c>
      <c r="D329" s="24">
        <f t="shared" si="121"/>
        <v>0</v>
      </c>
      <c r="E329" s="24">
        <v>0</v>
      </c>
      <c r="F329" s="24">
        <v>0</v>
      </c>
      <c r="G329" s="24">
        <v>0</v>
      </c>
      <c r="H329" s="37">
        <v>0</v>
      </c>
      <c r="I329" s="24">
        <v>0</v>
      </c>
      <c r="J329" s="196"/>
    </row>
    <row r="330" spans="1:24" ht="18.75" hidden="1" customHeight="1" thickBot="1">
      <c r="A330" s="103"/>
      <c r="B330" s="106"/>
      <c r="C330" s="44">
        <v>2026</v>
      </c>
      <c r="D330" s="40">
        <f t="shared" si="121"/>
        <v>0</v>
      </c>
      <c r="E330" s="40">
        <v>0</v>
      </c>
      <c r="F330" s="40">
        <v>0</v>
      </c>
      <c r="G330" s="40">
        <v>0</v>
      </c>
      <c r="H330" s="48">
        <v>0</v>
      </c>
      <c r="I330" s="40">
        <v>0</v>
      </c>
      <c r="J330" s="196"/>
    </row>
    <row r="331" spans="1:24" ht="18.75" customHeight="1">
      <c r="A331" s="101">
        <v>14</v>
      </c>
      <c r="B331" s="104" t="s">
        <v>100</v>
      </c>
      <c r="C331" s="14">
        <v>2024</v>
      </c>
      <c r="D331" s="15">
        <f t="shared" si="115"/>
        <v>922.21799999999996</v>
      </c>
      <c r="E331" s="15">
        <v>0</v>
      </c>
      <c r="F331" s="15">
        <v>0</v>
      </c>
      <c r="G331" s="15">
        <v>0</v>
      </c>
      <c r="H331" s="36">
        <v>922.21799999999996</v>
      </c>
      <c r="I331" s="16">
        <v>0</v>
      </c>
      <c r="J331" s="196"/>
    </row>
    <row r="332" spans="1:24" ht="18.75" customHeight="1">
      <c r="A332" s="102"/>
      <c r="B332" s="105"/>
      <c r="C332" s="27">
        <v>2025</v>
      </c>
      <c r="D332" s="24">
        <f t="shared" ref="D332" si="123">E332+F332+G332+H332+I332</f>
        <v>0</v>
      </c>
      <c r="E332" s="24">
        <v>0</v>
      </c>
      <c r="F332" s="24">
        <v>0</v>
      </c>
      <c r="G332" s="24">
        <v>0</v>
      </c>
      <c r="H332" s="37">
        <v>0</v>
      </c>
      <c r="I332" s="26">
        <v>0</v>
      </c>
      <c r="J332" s="196"/>
    </row>
    <row r="333" spans="1:24" ht="18.75" customHeight="1" thickBot="1">
      <c r="A333" s="103"/>
      <c r="B333" s="106"/>
      <c r="C333" s="44">
        <v>2026</v>
      </c>
      <c r="D333" s="40">
        <f t="shared" si="115"/>
        <v>0</v>
      </c>
      <c r="E333" s="40">
        <v>0</v>
      </c>
      <c r="F333" s="40">
        <v>0</v>
      </c>
      <c r="G333" s="40">
        <v>0</v>
      </c>
      <c r="H333" s="48">
        <v>0</v>
      </c>
      <c r="I333" s="49">
        <v>0</v>
      </c>
      <c r="J333" s="196"/>
    </row>
    <row r="334" spans="1:24" ht="12.75">
      <c r="A334" s="109" t="s">
        <v>17</v>
      </c>
      <c r="B334" s="110"/>
      <c r="C334" s="17">
        <v>2024</v>
      </c>
      <c r="D334" s="18">
        <f>D275+D278+D281+D284+D287+D290+D299+D305+D308+D311+D314+D317+D320+D331+D323+D302+D296+D328</f>
        <v>14651.995860000001</v>
      </c>
      <c r="E334" s="18">
        <f t="shared" ref="E334:H335" si="124">E275+E278+E281+E284+E287+E290+E296+E299+E302+E305+E308+E311+E314+E317+E320+E323+E328+E331</f>
        <v>168.6</v>
      </c>
      <c r="F334" s="18">
        <f t="shared" si="124"/>
        <v>3.5</v>
      </c>
      <c r="G334" s="18">
        <f t="shared" si="124"/>
        <v>0</v>
      </c>
      <c r="H334" s="18">
        <f t="shared" si="124"/>
        <v>14479.895860000001</v>
      </c>
      <c r="I334" s="54">
        <f>I275+I278+I281+I284+I287+I290+I299+I305+I308+I311+I314+I317+I320+I331+I302+I323</f>
        <v>0</v>
      </c>
      <c r="J334" s="159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2.75">
      <c r="A335" s="111"/>
      <c r="B335" s="112"/>
      <c r="C335" s="13">
        <v>2025</v>
      </c>
      <c r="D335" s="35">
        <f>D276+D279+D282+D285+D288+D291+D300+D306+D309+D312+D315+D318+D321+D333+D324+D303+D297</f>
        <v>12747.502289999999</v>
      </c>
      <c r="E335" s="35">
        <f t="shared" si="124"/>
        <v>174.3</v>
      </c>
      <c r="F335" s="35">
        <f t="shared" si="124"/>
        <v>3.5</v>
      </c>
      <c r="G335" s="35">
        <f t="shared" si="124"/>
        <v>0</v>
      </c>
      <c r="H335" s="35">
        <f t="shared" si="124"/>
        <v>12569.702289999999</v>
      </c>
      <c r="I335" s="57">
        <f>I276+I279+I282+I285+I288+I291+I300+I306+I309+I312+I315+I318+I320+I331+I303+I324</f>
        <v>0</v>
      </c>
      <c r="J335" s="16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3.5" thickBot="1">
      <c r="A336" s="113"/>
      <c r="B336" s="114"/>
      <c r="C336" s="58">
        <v>2026</v>
      </c>
      <c r="D336" s="61">
        <f>D277+D280+D283+D286+D289+D292+D301+D307+D310+D313+D316+D319+D322+D325+D304</f>
        <v>10750.36363</v>
      </c>
      <c r="E336" s="61">
        <f>E277+E280+E283+E286+E289+E292+E301+E307+E310+E313+E316+E319+E322+E333+E304</f>
        <v>0</v>
      </c>
      <c r="F336" s="61">
        <f>F277+F280+F283+F286+F289+F292+F301+F307+F310+F313+F316+F319+F322+F333+F304+F325</f>
        <v>3.5</v>
      </c>
      <c r="G336" s="61">
        <f>G277+G280+G283+G286+G289+G292+G301+G307+G310+G313+G316+G319+G322+G333+G304+G325</f>
        <v>0</v>
      </c>
      <c r="H336" s="61">
        <f>H277+H280+H283+H286+H289+H292+H301+H307+H310+H313+H316+H319+H322+H333+H304+H325</f>
        <v>10746.86363</v>
      </c>
      <c r="I336" s="62">
        <f>I277+I280+I283+I286+I289+I292+I301+I307+I310+I313+I316+I319+I322+I333+I304+I325</f>
        <v>0</v>
      </c>
      <c r="J336" s="16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1.25" customHeight="1">
      <c r="A337" s="109" t="s">
        <v>62</v>
      </c>
      <c r="B337" s="110"/>
      <c r="C337" s="117" t="s">
        <v>110</v>
      </c>
      <c r="D337" s="74">
        <f>D334+D336+D335</f>
        <v>38149.861779999999</v>
      </c>
      <c r="E337" s="74">
        <f t="shared" ref="E337:I337" si="125">E334+E336+E335</f>
        <v>342.9</v>
      </c>
      <c r="F337" s="74">
        <f t="shared" si="125"/>
        <v>10.5</v>
      </c>
      <c r="G337" s="74">
        <f t="shared" si="125"/>
        <v>0</v>
      </c>
      <c r="H337" s="74">
        <f t="shared" si="125"/>
        <v>37796.461779999998</v>
      </c>
      <c r="I337" s="156">
        <f t="shared" si="125"/>
        <v>0</v>
      </c>
      <c r="J337" s="198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1.25" customHeight="1">
      <c r="A338" s="115"/>
      <c r="B338" s="116"/>
      <c r="C338" s="118"/>
      <c r="D338" s="75"/>
      <c r="E338" s="75"/>
      <c r="F338" s="75"/>
      <c r="G338" s="75"/>
      <c r="H338" s="75"/>
      <c r="I338" s="157"/>
      <c r="J338" s="159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1.25" customHeight="1">
      <c r="A339" s="115"/>
      <c r="B339" s="116"/>
      <c r="C339" s="118"/>
      <c r="D339" s="75"/>
      <c r="E339" s="75"/>
      <c r="F339" s="75"/>
      <c r="G339" s="75"/>
      <c r="H339" s="75"/>
      <c r="I339" s="157"/>
      <c r="J339" s="159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1.25" customHeight="1" thickBot="1">
      <c r="A340" s="113"/>
      <c r="B340" s="114"/>
      <c r="C340" s="119"/>
      <c r="D340" s="76"/>
      <c r="E340" s="76"/>
      <c r="F340" s="76"/>
      <c r="G340" s="76"/>
      <c r="H340" s="76"/>
      <c r="I340" s="158"/>
      <c r="J340" s="16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0.75" hidden="1" customHeight="1" thickBot="1">
      <c r="A341" s="163" t="s">
        <v>77</v>
      </c>
      <c r="B341" s="164"/>
      <c r="C341" s="164"/>
      <c r="D341" s="164"/>
      <c r="E341" s="164"/>
      <c r="F341" s="164"/>
      <c r="G341" s="164"/>
      <c r="H341" s="164"/>
      <c r="I341" s="164"/>
      <c r="J341" s="16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" hidden="1" customHeight="1">
      <c r="A342" s="101">
        <v>1</v>
      </c>
      <c r="B342" s="104" t="s">
        <v>78</v>
      </c>
      <c r="C342" s="14">
        <v>2022</v>
      </c>
      <c r="D342" s="38">
        <f>E342+F342+G342+H342+I342</f>
        <v>0</v>
      </c>
      <c r="E342" s="15">
        <v>0</v>
      </c>
      <c r="F342" s="15">
        <v>0</v>
      </c>
      <c r="G342" s="15">
        <v>0</v>
      </c>
      <c r="H342" s="15">
        <v>0</v>
      </c>
      <c r="I342" s="16">
        <v>0</v>
      </c>
      <c r="J342" s="81" t="s">
        <v>9</v>
      </c>
    </row>
    <row r="343" spans="1:24" ht="15" hidden="1">
      <c r="A343" s="107"/>
      <c r="B343" s="108"/>
      <c r="C343" s="27">
        <v>2023</v>
      </c>
      <c r="D343" s="24">
        <f t="shared" ref="D343:D346" si="126">E343+F343+G343+H343+I343</f>
        <v>0</v>
      </c>
      <c r="E343" s="24">
        <v>0</v>
      </c>
      <c r="F343" s="24">
        <v>0</v>
      </c>
      <c r="G343" s="24">
        <v>0</v>
      </c>
      <c r="H343" s="24">
        <v>0</v>
      </c>
      <c r="I343" s="26">
        <v>0</v>
      </c>
      <c r="J343" s="82"/>
    </row>
    <row r="344" spans="1:24" ht="15" hidden="1">
      <c r="A344" s="107"/>
      <c r="B344" s="108"/>
      <c r="C344" s="27">
        <v>2024</v>
      </c>
      <c r="D344" s="24">
        <f t="shared" si="126"/>
        <v>0</v>
      </c>
      <c r="E344" s="24">
        <v>0</v>
      </c>
      <c r="F344" s="24">
        <v>0</v>
      </c>
      <c r="G344" s="24">
        <v>0</v>
      </c>
      <c r="H344" s="24">
        <v>0</v>
      </c>
      <c r="I344" s="26">
        <v>0</v>
      </c>
      <c r="J344" s="82"/>
    </row>
    <row r="345" spans="1:24" ht="15" hidden="1">
      <c r="A345" s="102"/>
      <c r="B345" s="105"/>
      <c r="C345" s="27">
        <v>2025</v>
      </c>
      <c r="D345" s="24">
        <f t="shared" ref="D345" si="127">E345+F345+G345+H345+I345</f>
        <v>0</v>
      </c>
      <c r="E345" s="24">
        <v>0</v>
      </c>
      <c r="F345" s="24">
        <v>0</v>
      </c>
      <c r="G345" s="24">
        <v>0</v>
      </c>
      <c r="H345" s="24">
        <v>0</v>
      </c>
      <c r="I345" s="26">
        <v>0</v>
      </c>
      <c r="J345" s="82"/>
    </row>
    <row r="346" spans="1:24" ht="15.75" hidden="1" thickBot="1">
      <c r="A346" s="103"/>
      <c r="B346" s="106"/>
      <c r="C346" s="44">
        <v>2026</v>
      </c>
      <c r="D346" s="33">
        <f t="shared" si="126"/>
        <v>0</v>
      </c>
      <c r="E346" s="40">
        <v>0</v>
      </c>
      <c r="F346" s="40">
        <v>0</v>
      </c>
      <c r="G346" s="40">
        <v>0</v>
      </c>
      <c r="H346" s="40">
        <v>0</v>
      </c>
      <c r="I346" s="49">
        <v>0</v>
      </c>
      <c r="J346" s="82"/>
    </row>
    <row r="347" spans="1:24" ht="31.5" hidden="1" customHeight="1">
      <c r="A347" s="101">
        <v>2</v>
      </c>
      <c r="B347" s="104" t="s">
        <v>64</v>
      </c>
      <c r="C347" s="14">
        <v>2022</v>
      </c>
      <c r="D347" s="38">
        <f>E347+F347+G347+H347+I347</f>
        <v>0</v>
      </c>
      <c r="E347" s="15">
        <v>0</v>
      </c>
      <c r="F347" s="15">
        <v>0</v>
      </c>
      <c r="G347" s="15">
        <v>0</v>
      </c>
      <c r="H347" s="15">
        <v>0</v>
      </c>
      <c r="I347" s="16">
        <v>0</v>
      </c>
      <c r="J347" s="82"/>
    </row>
    <row r="348" spans="1:24" ht="31.5" hidden="1" customHeight="1">
      <c r="A348" s="107"/>
      <c r="B348" s="108"/>
      <c r="C348" s="27">
        <v>2023</v>
      </c>
      <c r="D348" s="24">
        <f t="shared" ref="D348:D350" si="128">E348+F348+G348+H348+I348</f>
        <v>0</v>
      </c>
      <c r="E348" s="24">
        <v>0</v>
      </c>
      <c r="F348" s="24">
        <v>0</v>
      </c>
      <c r="G348" s="24">
        <v>0</v>
      </c>
      <c r="H348" s="24">
        <v>0</v>
      </c>
      <c r="I348" s="26">
        <v>0</v>
      </c>
      <c r="J348" s="82"/>
    </row>
    <row r="349" spans="1:24" ht="31.5" hidden="1" customHeight="1">
      <c r="A349" s="107"/>
      <c r="B349" s="108"/>
      <c r="C349" s="27">
        <v>2024</v>
      </c>
      <c r="D349" s="24">
        <f t="shared" si="128"/>
        <v>0</v>
      </c>
      <c r="E349" s="24">
        <v>0</v>
      </c>
      <c r="F349" s="24">
        <v>0</v>
      </c>
      <c r="G349" s="24">
        <v>0</v>
      </c>
      <c r="H349" s="24">
        <v>0</v>
      </c>
      <c r="I349" s="26">
        <v>0</v>
      </c>
      <c r="J349" s="82"/>
    </row>
    <row r="350" spans="1:24" ht="31.5" hidden="1" customHeight="1" thickBot="1">
      <c r="A350" s="102"/>
      <c r="B350" s="105"/>
      <c r="C350" s="19">
        <v>2025</v>
      </c>
      <c r="D350" s="34">
        <f t="shared" si="128"/>
        <v>0</v>
      </c>
      <c r="E350" s="20">
        <v>0</v>
      </c>
      <c r="F350" s="20">
        <v>0</v>
      </c>
      <c r="G350" s="20">
        <v>0</v>
      </c>
      <c r="H350" s="20">
        <v>0</v>
      </c>
      <c r="I350" s="21">
        <v>0</v>
      </c>
      <c r="J350" s="82"/>
    </row>
    <row r="351" spans="1:24" ht="12.75" hidden="1">
      <c r="A351" s="109" t="s">
        <v>17</v>
      </c>
      <c r="B351" s="110"/>
      <c r="C351" s="17">
        <v>2022</v>
      </c>
      <c r="D351" s="18">
        <f>D342+D347</f>
        <v>0</v>
      </c>
      <c r="E351" s="18">
        <f t="shared" ref="E351:I351" si="129">E342+E347</f>
        <v>0</v>
      </c>
      <c r="F351" s="18">
        <f t="shared" si="129"/>
        <v>0</v>
      </c>
      <c r="G351" s="18">
        <f t="shared" si="129"/>
        <v>0</v>
      </c>
      <c r="H351" s="18">
        <f t="shared" si="129"/>
        <v>0</v>
      </c>
      <c r="I351" s="18">
        <f t="shared" si="129"/>
        <v>0</v>
      </c>
      <c r="J351" s="124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2.75" hidden="1">
      <c r="A352" s="115"/>
      <c r="B352" s="116"/>
      <c r="C352" s="13">
        <v>2023</v>
      </c>
      <c r="D352" s="8">
        <f t="shared" ref="D352:I352" si="130">D343+D348</f>
        <v>0</v>
      </c>
      <c r="E352" s="8">
        <f t="shared" si="130"/>
        <v>0</v>
      </c>
      <c r="F352" s="8">
        <f t="shared" si="130"/>
        <v>0</v>
      </c>
      <c r="G352" s="8">
        <f t="shared" si="130"/>
        <v>0</v>
      </c>
      <c r="H352" s="8">
        <f t="shared" si="130"/>
        <v>0</v>
      </c>
      <c r="I352" s="8">
        <f t="shared" si="130"/>
        <v>0</v>
      </c>
      <c r="J352" s="12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2.75" hidden="1">
      <c r="A353" s="115"/>
      <c r="B353" s="116"/>
      <c r="C353" s="13">
        <v>2024</v>
      </c>
      <c r="D353" s="8">
        <f t="shared" ref="D353:I353" si="131">D344+D349</f>
        <v>0</v>
      </c>
      <c r="E353" s="8">
        <f t="shared" si="131"/>
        <v>0</v>
      </c>
      <c r="F353" s="8">
        <f t="shared" si="131"/>
        <v>0</v>
      </c>
      <c r="G353" s="8">
        <f t="shared" si="131"/>
        <v>0</v>
      </c>
      <c r="H353" s="8">
        <f t="shared" si="131"/>
        <v>0</v>
      </c>
      <c r="I353" s="8">
        <f t="shared" si="131"/>
        <v>0</v>
      </c>
      <c r="J353" s="12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2.75" hidden="1">
      <c r="A354" s="111"/>
      <c r="B354" s="112"/>
      <c r="C354" s="13">
        <v>2025</v>
      </c>
      <c r="D354" s="8">
        <f t="shared" ref="D354:I355" si="132">D345+D349</f>
        <v>0</v>
      </c>
      <c r="E354" s="8">
        <f t="shared" si="132"/>
        <v>0</v>
      </c>
      <c r="F354" s="8">
        <f t="shared" si="132"/>
        <v>0</v>
      </c>
      <c r="G354" s="8">
        <f t="shared" si="132"/>
        <v>0</v>
      </c>
      <c r="H354" s="8">
        <f t="shared" si="132"/>
        <v>0</v>
      </c>
      <c r="I354" s="8">
        <f t="shared" si="132"/>
        <v>0</v>
      </c>
      <c r="J354" s="12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3.5" hidden="1" thickBot="1">
      <c r="A355" s="113"/>
      <c r="B355" s="114"/>
      <c r="C355" s="58">
        <v>2026</v>
      </c>
      <c r="D355" s="61">
        <f t="shared" si="132"/>
        <v>0</v>
      </c>
      <c r="E355" s="61">
        <f t="shared" si="132"/>
        <v>0</v>
      </c>
      <c r="F355" s="61">
        <f t="shared" si="132"/>
        <v>0</v>
      </c>
      <c r="G355" s="61">
        <f t="shared" si="132"/>
        <v>0</v>
      </c>
      <c r="H355" s="61">
        <f t="shared" si="132"/>
        <v>0</v>
      </c>
      <c r="I355" s="61">
        <f t="shared" si="132"/>
        <v>0</v>
      </c>
      <c r="J355" s="15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2.75" hidden="1" customHeight="1">
      <c r="A356" s="170" t="s">
        <v>79</v>
      </c>
      <c r="B356" s="171"/>
      <c r="C356" s="118" t="s">
        <v>93</v>
      </c>
      <c r="D356" s="75">
        <f>D351+D352+D353+D355+D354</f>
        <v>0</v>
      </c>
      <c r="E356" s="75">
        <f t="shared" ref="E356:I356" si="133">E351+E352+E353+E355+E354</f>
        <v>0</v>
      </c>
      <c r="F356" s="75">
        <f t="shared" si="133"/>
        <v>0</v>
      </c>
      <c r="G356" s="75">
        <f t="shared" si="133"/>
        <v>0</v>
      </c>
      <c r="H356" s="75">
        <f t="shared" si="133"/>
        <v>0</v>
      </c>
      <c r="I356" s="75">
        <f t="shared" si="133"/>
        <v>0</v>
      </c>
      <c r="J356" s="17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2.75" hidden="1" customHeight="1">
      <c r="A357" s="115"/>
      <c r="B357" s="116"/>
      <c r="C357" s="118"/>
      <c r="D357" s="75"/>
      <c r="E357" s="75"/>
      <c r="F357" s="75"/>
      <c r="G357" s="75"/>
      <c r="H357" s="75"/>
      <c r="I357" s="75"/>
      <c r="J357" s="12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2.75" hidden="1" customHeight="1">
      <c r="A358" s="115"/>
      <c r="B358" s="116"/>
      <c r="C358" s="118"/>
      <c r="D358" s="75"/>
      <c r="E358" s="75"/>
      <c r="F358" s="75"/>
      <c r="G358" s="75"/>
      <c r="H358" s="75"/>
      <c r="I358" s="75"/>
      <c r="J358" s="12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2.75" hidden="1" customHeight="1" thickBot="1">
      <c r="A359" s="113"/>
      <c r="B359" s="114"/>
      <c r="C359" s="119"/>
      <c r="D359" s="76"/>
      <c r="E359" s="76"/>
      <c r="F359" s="76"/>
      <c r="G359" s="76"/>
      <c r="H359" s="76"/>
      <c r="I359" s="76"/>
      <c r="J359" s="15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3.5" customHeight="1" thickBot="1">
      <c r="A360" s="163" t="s">
        <v>77</v>
      </c>
      <c r="B360" s="164"/>
      <c r="C360" s="164"/>
      <c r="D360" s="164"/>
      <c r="E360" s="164"/>
      <c r="F360" s="164"/>
      <c r="G360" s="164"/>
      <c r="H360" s="164"/>
      <c r="I360" s="164"/>
      <c r="J360" s="16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24" customHeight="1">
      <c r="A361" s="199">
        <v>1</v>
      </c>
      <c r="B361" s="144" t="s">
        <v>130</v>
      </c>
      <c r="C361" s="27">
        <v>2024</v>
      </c>
      <c r="D361" s="24">
        <f t="shared" ref="D361:D363" si="134">E361+F361+G361+H361+I361</f>
        <v>46.3</v>
      </c>
      <c r="E361" s="24">
        <v>0</v>
      </c>
      <c r="F361" s="24">
        <v>0</v>
      </c>
      <c r="G361" s="24">
        <v>0</v>
      </c>
      <c r="H361" s="24">
        <v>46.3</v>
      </c>
      <c r="I361" s="26">
        <v>0</v>
      </c>
      <c r="J361" s="81" t="s">
        <v>115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9.5" customHeight="1">
      <c r="A362" s="138"/>
      <c r="B362" s="133"/>
      <c r="C362" s="27">
        <v>2025</v>
      </c>
      <c r="D362" s="24">
        <f t="shared" si="134"/>
        <v>49.4</v>
      </c>
      <c r="E362" s="24">
        <v>0</v>
      </c>
      <c r="F362" s="24">
        <v>0</v>
      </c>
      <c r="G362" s="24">
        <v>0</v>
      </c>
      <c r="H362" s="24">
        <v>49.4</v>
      </c>
      <c r="I362" s="26">
        <v>0</v>
      </c>
      <c r="J362" s="8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8" customHeight="1" thickBot="1">
      <c r="A363" s="200"/>
      <c r="B363" s="145"/>
      <c r="C363" s="44">
        <v>2026</v>
      </c>
      <c r="D363" s="33">
        <f t="shared" si="134"/>
        <v>41.8</v>
      </c>
      <c r="E363" s="40">
        <v>0</v>
      </c>
      <c r="F363" s="40">
        <v>0</v>
      </c>
      <c r="G363" s="40">
        <v>0</v>
      </c>
      <c r="H363" s="40">
        <v>41.8</v>
      </c>
      <c r="I363" s="49">
        <v>0</v>
      </c>
      <c r="J363" s="8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8" customHeight="1">
      <c r="A364" s="109" t="s">
        <v>17</v>
      </c>
      <c r="B364" s="110"/>
      <c r="C364" s="17">
        <v>2024</v>
      </c>
      <c r="D364" s="18">
        <f>D361</f>
        <v>46.3</v>
      </c>
      <c r="E364" s="18">
        <f t="shared" ref="E364:I364" si="135">E361</f>
        <v>0</v>
      </c>
      <c r="F364" s="18">
        <f t="shared" si="135"/>
        <v>0</v>
      </c>
      <c r="G364" s="18">
        <f t="shared" si="135"/>
        <v>0</v>
      </c>
      <c r="H364" s="18">
        <f t="shared" si="135"/>
        <v>46.3</v>
      </c>
      <c r="I364" s="18">
        <f t="shared" si="135"/>
        <v>0</v>
      </c>
      <c r="J364" s="8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8" customHeight="1">
      <c r="A365" s="111"/>
      <c r="B365" s="112"/>
      <c r="C365" s="13">
        <v>2025</v>
      </c>
      <c r="D365" s="35">
        <f>D362</f>
        <v>49.4</v>
      </c>
      <c r="E365" s="35">
        <f t="shared" ref="E365:I365" si="136">E362</f>
        <v>0</v>
      </c>
      <c r="F365" s="35">
        <f t="shared" si="136"/>
        <v>0</v>
      </c>
      <c r="G365" s="35">
        <f t="shared" si="136"/>
        <v>0</v>
      </c>
      <c r="H365" s="35">
        <f t="shared" si="136"/>
        <v>49.4</v>
      </c>
      <c r="I365" s="35">
        <f t="shared" si="136"/>
        <v>0</v>
      </c>
      <c r="J365" s="8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8" customHeight="1" thickBot="1">
      <c r="A366" s="113"/>
      <c r="B366" s="114"/>
      <c r="C366" s="58">
        <v>2026</v>
      </c>
      <c r="D366" s="61">
        <f>D363</f>
        <v>41.8</v>
      </c>
      <c r="E366" s="61">
        <f t="shared" ref="E366:I366" si="137">E363</f>
        <v>0</v>
      </c>
      <c r="F366" s="61">
        <f t="shared" si="137"/>
        <v>0</v>
      </c>
      <c r="G366" s="61">
        <f t="shared" si="137"/>
        <v>0</v>
      </c>
      <c r="H366" s="61">
        <f t="shared" si="137"/>
        <v>41.8</v>
      </c>
      <c r="I366" s="61">
        <f t="shared" si="137"/>
        <v>0</v>
      </c>
      <c r="J366" s="8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0.75" customHeight="1">
      <c r="A367" s="109" t="s">
        <v>79</v>
      </c>
      <c r="B367" s="110"/>
      <c r="C367" s="117" t="s">
        <v>110</v>
      </c>
      <c r="D367" s="74">
        <f>D364+D366+D365</f>
        <v>137.5</v>
      </c>
      <c r="E367" s="74">
        <f t="shared" ref="E367:I367" si="138">E364+E366+E365</f>
        <v>0</v>
      </c>
      <c r="F367" s="74">
        <f t="shared" si="138"/>
        <v>0</v>
      </c>
      <c r="G367" s="74">
        <f t="shared" si="138"/>
        <v>0</v>
      </c>
      <c r="H367" s="74">
        <f t="shared" si="138"/>
        <v>137.5</v>
      </c>
      <c r="I367" s="156">
        <f t="shared" si="138"/>
        <v>0</v>
      </c>
      <c r="J367" s="8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8.75" customHeight="1">
      <c r="A368" s="115"/>
      <c r="B368" s="116"/>
      <c r="C368" s="118"/>
      <c r="D368" s="75"/>
      <c r="E368" s="75"/>
      <c r="F368" s="75"/>
      <c r="G368" s="75"/>
      <c r="H368" s="75"/>
      <c r="I368" s="157"/>
      <c r="J368" s="8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2.75" customHeight="1">
      <c r="A369" s="115"/>
      <c r="B369" s="116"/>
      <c r="C369" s="118"/>
      <c r="D369" s="75"/>
      <c r="E369" s="75"/>
      <c r="F369" s="75"/>
      <c r="G369" s="75"/>
      <c r="H369" s="75"/>
      <c r="I369" s="157"/>
      <c r="J369" s="20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2.75" customHeight="1" thickBot="1">
      <c r="A370" s="113"/>
      <c r="B370" s="114"/>
      <c r="C370" s="119"/>
      <c r="D370" s="76"/>
      <c r="E370" s="76"/>
      <c r="F370" s="76"/>
      <c r="G370" s="76"/>
      <c r="H370" s="76"/>
      <c r="I370" s="158"/>
      <c r="J370" s="68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0.75" customHeight="1" thickBot="1">
      <c r="A371" s="208" t="s">
        <v>71</v>
      </c>
      <c r="B371" s="209"/>
      <c r="C371" s="209"/>
      <c r="D371" s="209"/>
      <c r="E371" s="209"/>
      <c r="F371" s="209"/>
      <c r="G371" s="209"/>
      <c r="H371" s="209"/>
      <c r="I371" s="209"/>
      <c r="J371" s="21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22.5" customHeight="1">
      <c r="A372" s="199">
        <v>1</v>
      </c>
      <c r="B372" s="144" t="s">
        <v>63</v>
      </c>
      <c r="C372" s="27">
        <v>2024</v>
      </c>
      <c r="D372" s="24">
        <f t="shared" ref="D372:D374" si="139">E372+F372+G372+H372+I372</f>
        <v>1.7</v>
      </c>
      <c r="E372" s="24">
        <v>0</v>
      </c>
      <c r="F372" s="24">
        <v>0</v>
      </c>
      <c r="G372" s="24">
        <v>0</v>
      </c>
      <c r="H372" s="24">
        <v>1.7</v>
      </c>
      <c r="I372" s="26">
        <v>0</v>
      </c>
      <c r="J372" s="81" t="s">
        <v>115</v>
      </c>
    </row>
    <row r="373" spans="1:24" ht="22.5" customHeight="1">
      <c r="A373" s="138"/>
      <c r="B373" s="133"/>
      <c r="C373" s="27">
        <v>2025</v>
      </c>
      <c r="D373" s="24">
        <f t="shared" ref="D373" si="140">E373+F373+G373+H373+I373</f>
        <v>1.8</v>
      </c>
      <c r="E373" s="24">
        <v>0</v>
      </c>
      <c r="F373" s="24">
        <v>0</v>
      </c>
      <c r="G373" s="24">
        <v>0</v>
      </c>
      <c r="H373" s="24">
        <v>1.8</v>
      </c>
      <c r="I373" s="26">
        <v>0</v>
      </c>
      <c r="J373" s="82"/>
    </row>
    <row r="374" spans="1:24" ht="22.5" customHeight="1" thickBot="1">
      <c r="A374" s="200"/>
      <c r="B374" s="145"/>
      <c r="C374" s="44">
        <v>2026</v>
      </c>
      <c r="D374" s="33">
        <f t="shared" si="139"/>
        <v>1.5</v>
      </c>
      <c r="E374" s="40">
        <v>0</v>
      </c>
      <c r="F374" s="40">
        <v>0</v>
      </c>
      <c r="G374" s="40">
        <v>0</v>
      </c>
      <c r="H374" s="40">
        <v>1.5</v>
      </c>
      <c r="I374" s="49">
        <v>0</v>
      </c>
      <c r="J374" s="82"/>
    </row>
    <row r="375" spans="1:24" ht="31.5" hidden="1" customHeight="1">
      <c r="A375" s="199">
        <v>2</v>
      </c>
      <c r="B375" s="144" t="s">
        <v>64</v>
      </c>
      <c r="C375" s="27">
        <v>2024</v>
      </c>
      <c r="D375" s="24">
        <f t="shared" ref="D375:D377" si="141">E375+F375+G375+H375+I375</f>
        <v>0</v>
      </c>
      <c r="E375" s="24">
        <v>0</v>
      </c>
      <c r="F375" s="24">
        <v>0</v>
      </c>
      <c r="G375" s="24">
        <v>0</v>
      </c>
      <c r="H375" s="24">
        <v>0</v>
      </c>
      <c r="I375" s="26">
        <v>0</v>
      </c>
      <c r="J375" s="82"/>
    </row>
    <row r="376" spans="1:24" ht="31.5" hidden="1" customHeight="1">
      <c r="A376" s="138"/>
      <c r="B376" s="133"/>
      <c r="C376" s="19">
        <v>2025</v>
      </c>
      <c r="D376" s="24">
        <f t="shared" ref="D376" si="142">E376+F376+G376+H376+I376</f>
        <v>0</v>
      </c>
      <c r="E376" s="20">
        <v>0</v>
      </c>
      <c r="F376" s="20">
        <v>0</v>
      </c>
      <c r="G376" s="20">
        <v>0</v>
      </c>
      <c r="H376" s="20">
        <v>0</v>
      </c>
      <c r="I376" s="21">
        <v>0</v>
      </c>
      <c r="J376" s="82"/>
    </row>
    <row r="377" spans="1:24" ht="31.5" hidden="1" customHeight="1" thickBot="1">
      <c r="A377" s="200"/>
      <c r="B377" s="145"/>
      <c r="C377" s="19">
        <v>2026</v>
      </c>
      <c r="D377" s="34">
        <f t="shared" si="141"/>
        <v>0</v>
      </c>
      <c r="E377" s="20">
        <v>0</v>
      </c>
      <c r="F377" s="20">
        <v>0</v>
      </c>
      <c r="G377" s="20">
        <v>0</v>
      </c>
      <c r="H377" s="20">
        <v>0</v>
      </c>
      <c r="I377" s="21">
        <v>0</v>
      </c>
      <c r="J377" s="207"/>
    </row>
    <row r="378" spans="1:24" ht="12.75" customHeight="1">
      <c r="A378" s="120" t="s">
        <v>17</v>
      </c>
      <c r="B378" s="121"/>
      <c r="C378" s="17">
        <v>2024</v>
      </c>
      <c r="D378" s="18">
        <f t="shared" ref="D378:I378" si="143">D372+D375</f>
        <v>1.7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f t="shared" si="143"/>
        <v>1.7</v>
      </c>
      <c r="I378" s="54">
        <f t="shared" si="143"/>
        <v>0</v>
      </c>
      <c r="J378" s="204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2.75">
      <c r="A379" s="122"/>
      <c r="B379" s="123"/>
      <c r="C379" s="13">
        <v>2025</v>
      </c>
      <c r="D379" s="8">
        <f t="shared" ref="D379:I379" si="144">D373+D375</f>
        <v>1.8</v>
      </c>
      <c r="E379" s="8">
        <f t="shared" si="144"/>
        <v>0</v>
      </c>
      <c r="F379" s="8">
        <f t="shared" si="144"/>
        <v>0</v>
      </c>
      <c r="G379" s="8">
        <f t="shared" si="144"/>
        <v>0</v>
      </c>
      <c r="H379" s="8">
        <f t="shared" si="144"/>
        <v>1.8</v>
      </c>
      <c r="I379" s="55">
        <f t="shared" si="144"/>
        <v>0</v>
      </c>
      <c r="J379" s="21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3.5" thickBot="1">
      <c r="A380" s="213"/>
      <c r="B380" s="214"/>
      <c r="C380" s="58">
        <v>2026</v>
      </c>
      <c r="D380" s="61">
        <f t="shared" ref="D380:I380" si="145">D374+D377</f>
        <v>1.5</v>
      </c>
      <c r="E380" s="61">
        <f t="shared" si="145"/>
        <v>0</v>
      </c>
      <c r="F380" s="61">
        <f t="shared" si="145"/>
        <v>0</v>
      </c>
      <c r="G380" s="61">
        <f t="shared" si="145"/>
        <v>0</v>
      </c>
      <c r="H380" s="61">
        <f t="shared" si="145"/>
        <v>1.5</v>
      </c>
      <c r="I380" s="62">
        <f t="shared" si="145"/>
        <v>0</v>
      </c>
      <c r="J380" s="21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8.75" customHeight="1">
      <c r="A381" s="109" t="s">
        <v>65</v>
      </c>
      <c r="B381" s="110"/>
      <c r="C381" s="117" t="s">
        <v>110</v>
      </c>
      <c r="D381" s="74">
        <f>D378+D380+D379</f>
        <v>5</v>
      </c>
      <c r="E381" s="74">
        <f t="shared" ref="E381:I381" si="146">E378+E380+E379</f>
        <v>0</v>
      </c>
      <c r="F381" s="74">
        <f t="shared" si="146"/>
        <v>0</v>
      </c>
      <c r="G381" s="74">
        <f t="shared" si="146"/>
        <v>0</v>
      </c>
      <c r="H381" s="74">
        <f t="shared" si="146"/>
        <v>5</v>
      </c>
      <c r="I381" s="156">
        <f t="shared" si="146"/>
        <v>0</v>
      </c>
      <c r="J381" s="198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8.75" customHeight="1">
      <c r="A382" s="115"/>
      <c r="B382" s="116"/>
      <c r="C382" s="118"/>
      <c r="D382" s="75"/>
      <c r="E382" s="75"/>
      <c r="F382" s="75"/>
      <c r="G382" s="75"/>
      <c r="H382" s="75"/>
      <c r="I382" s="157"/>
      <c r="J382" s="159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8.75" customHeight="1">
      <c r="A383" s="115"/>
      <c r="B383" s="116"/>
      <c r="C383" s="118"/>
      <c r="D383" s="75"/>
      <c r="E383" s="75"/>
      <c r="F383" s="75"/>
      <c r="G383" s="75"/>
      <c r="H383" s="75"/>
      <c r="I383" s="157"/>
      <c r="J383" s="159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8.75" customHeight="1" thickBot="1">
      <c r="A384" s="113"/>
      <c r="B384" s="114"/>
      <c r="C384" s="119"/>
      <c r="D384" s="76"/>
      <c r="E384" s="76"/>
      <c r="F384" s="76"/>
      <c r="G384" s="76"/>
      <c r="H384" s="76"/>
      <c r="I384" s="158"/>
      <c r="J384" s="16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" hidden="1" customHeight="1">
      <c r="A385" s="109" t="s">
        <v>70</v>
      </c>
      <c r="B385" s="110"/>
      <c r="C385" s="17">
        <v>2024</v>
      </c>
      <c r="D385" s="18">
        <f t="shared" ref="D385:I387" si="147">D378+D353+D334+D267+D213+D173+D132+D118</f>
        <v>39807.243890000005</v>
      </c>
      <c r="E385" s="18">
        <f t="shared" si="147"/>
        <v>168.6</v>
      </c>
      <c r="F385" s="18">
        <f t="shared" si="147"/>
        <v>5507.652</v>
      </c>
      <c r="G385" s="18">
        <f t="shared" si="147"/>
        <v>1640.3</v>
      </c>
      <c r="H385" s="18">
        <f t="shared" si="147"/>
        <v>32490.691890000002</v>
      </c>
      <c r="I385" s="54">
        <f t="shared" si="147"/>
        <v>0</v>
      </c>
      <c r="J385" s="159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4.25" hidden="1" customHeight="1">
      <c r="A386" s="111"/>
      <c r="B386" s="112"/>
      <c r="C386" s="13">
        <v>2025</v>
      </c>
      <c r="D386" s="8">
        <f t="shared" si="147"/>
        <v>34286.331029999994</v>
      </c>
      <c r="E386" s="8">
        <f t="shared" si="147"/>
        <v>174.3</v>
      </c>
      <c r="F386" s="8">
        <f t="shared" si="147"/>
        <v>1743.5</v>
      </c>
      <c r="G386" s="8">
        <f t="shared" si="147"/>
        <v>1640.3</v>
      </c>
      <c r="H386" s="8">
        <f t="shared" si="147"/>
        <v>30728.231029999995</v>
      </c>
      <c r="I386" s="55">
        <f t="shared" si="147"/>
        <v>0</v>
      </c>
      <c r="J386" s="16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4.25" hidden="1" customHeight="1" thickBot="1">
      <c r="A387" s="113"/>
      <c r="B387" s="114"/>
      <c r="C387" s="58">
        <v>2026</v>
      </c>
      <c r="D387" s="61">
        <f t="shared" si="147"/>
        <v>29859.163629999999</v>
      </c>
      <c r="E387" s="61">
        <f t="shared" si="147"/>
        <v>0</v>
      </c>
      <c r="F387" s="61">
        <f t="shared" si="147"/>
        <v>1643.8</v>
      </c>
      <c r="G387" s="61">
        <f t="shared" si="147"/>
        <v>1640.3</v>
      </c>
      <c r="H387" s="61">
        <f t="shared" si="147"/>
        <v>26575.063630000001</v>
      </c>
      <c r="I387" s="62">
        <f t="shared" si="147"/>
        <v>0</v>
      </c>
      <c r="J387" s="16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2.75" hidden="1" customHeight="1">
      <c r="A388" s="109" t="s">
        <v>84</v>
      </c>
      <c r="B388" s="110"/>
      <c r="C388" s="117" t="s">
        <v>110</v>
      </c>
      <c r="D388" s="74">
        <f>D385+D387+D386</f>
        <v>103952.73855000001</v>
      </c>
      <c r="E388" s="74">
        <f t="shared" ref="E388:I388" si="148">E385+E387+E386</f>
        <v>342.9</v>
      </c>
      <c r="F388" s="74">
        <f t="shared" si="148"/>
        <v>8894.9520000000011</v>
      </c>
      <c r="G388" s="74">
        <f t="shared" si="148"/>
        <v>4920.8999999999996</v>
      </c>
      <c r="H388" s="74">
        <f t="shared" si="148"/>
        <v>89793.986550000001</v>
      </c>
      <c r="I388" s="156">
        <f t="shared" si="148"/>
        <v>0</v>
      </c>
      <c r="J388" s="16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2.75" hidden="1" customHeight="1">
      <c r="A389" s="115"/>
      <c r="B389" s="116"/>
      <c r="C389" s="118"/>
      <c r="D389" s="75"/>
      <c r="E389" s="75"/>
      <c r="F389" s="75"/>
      <c r="G389" s="75"/>
      <c r="H389" s="75"/>
      <c r="I389" s="157"/>
      <c r="J389" s="159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" hidden="1" customHeight="1">
      <c r="A390" s="115"/>
      <c r="B390" s="116"/>
      <c r="C390" s="118"/>
      <c r="D390" s="75"/>
      <c r="E390" s="75"/>
      <c r="F390" s="75"/>
      <c r="G390" s="75"/>
      <c r="H390" s="75"/>
      <c r="I390" s="157"/>
      <c r="J390" s="159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4.25" hidden="1" customHeight="1" thickBot="1">
      <c r="A391" s="113"/>
      <c r="B391" s="114"/>
      <c r="C391" s="119"/>
      <c r="D391" s="76"/>
      <c r="E391" s="76"/>
      <c r="F391" s="76"/>
      <c r="G391" s="76"/>
      <c r="H391" s="76"/>
      <c r="I391" s="158"/>
      <c r="J391" s="16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6.5" hidden="1" thickBot="1">
      <c r="A392" s="96" t="s">
        <v>15</v>
      </c>
      <c r="B392" s="97"/>
      <c r="C392" s="97"/>
      <c r="D392" s="97"/>
      <c r="E392" s="97"/>
      <c r="F392" s="97"/>
      <c r="G392" s="97"/>
      <c r="H392" s="97"/>
      <c r="I392" s="97"/>
      <c r="J392" s="98"/>
    </row>
    <row r="393" spans="1:24" ht="15.75" hidden="1" thickBot="1">
      <c r="A393" s="152" t="s">
        <v>20</v>
      </c>
      <c r="B393" s="128"/>
      <c r="C393" s="128"/>
      <c r="D393" s="128"/>
      <c r="E393" s="128"/>
      <c r="F393" s="128"/>
      <c r="G393" s="128"/>
      <c r="H393" s="128"/>
      <c r="I393" s="128"/>
      <c r="J393" s="129"/>
    </row>
    <row r="394" spans="1:24" ht="15" hidden="1">
      <c r="A394" s="101">
        <v>1</v>
      </c>
      <c r="B394" s="104" t="s">
        <v>68</v>
      </c>
      <c r="C394" s="14">
        <v>2022</v>
      </c>
      <c r="D394" s="15">
        <f>E394+F394+G394+H394+I394</f>
        <v>0</v>
      </c>
      <c r="E394" s="15">
        <v>0</v>
      </c>
      <c r="F394" s="15">
        <v>0</v>
      </c>
      <c r="G394" s="15">
        <v>0</v>
      </c>
      <c r="H394" s="33">
        <v>0</v>
      </c>
      <c r="I394" s="16">
        <v>0</v>
      </c>
      <c r="J394" s="153" t="s">
        <v>9</v>
      </c>
    </row>
    <row r="395" spans="1:24" ht="15" hidden="1">
      <c r="A395" s="107"/>
      <c r="B395" s="108"/>
      <c r="C395" s="27">
        <v>2023</v>
      </c>
      <c r="D395" s="24">
        <f>E395+F395+G395+H395+I395</f>
        <v>0</v>
      </c>
      <c r="E395" s="24">
        <v>0</v>
      </c>
      <c r="F395" s="24">
        <v>0</v>
      </c>
      <c r="G395" s="24">
        <v>0</v>
      </c>
      <c r="H395" s="24">
        <v>0</v>
      </c>
      <c r="I395" s="26">
        <v>0</v>
      </c>
      <c r="J395" s="154"/>
    </row>
    <row r="396" spans="1:24" ht="15" hidden="1">
      <c r="A396" s="107"/>
      <c r="B396" s="108"/>
      <c r="C396" s="27">
        <v>2024</v>
      </c>
      <c r="D396" s="24">
        <f>E396+F396+G396+H396+I396</f>
        <v>0</v>
      </c>
      <c r="E396" s="24">
        <v>0</v>
      </c>
      <c r="F396" s="24">
        <v>0</v>
      </c>
      <c r="G396" s="24">
        <v>0</v>
      </c>
      <c r="H396" s="24">
        <v>0</v>
      </c>
      <c r="I396" s="26">
        <v>0</v>
      </c>
      <c r="J396" s="154"/>
    </row>
    <row r="397" spans="1:24" ht="15" hidden="1">
      <c r="A397" s="102"/>
      <c r="B397" s="105"/>
      <c r="C397" s="27">
        <v>2025</v>
      </c>
      <c r="D397" s="24">
        <f>E397+F397+G397+H397+I397</f>
        <v>0</v>
      </c>
      <c r="E397" s="24">
        <v>0</v>
      </c>
      <c r="F397" s="24">
        <v>0</v>
      </c>
      <c r="G397" s="24">
        <v>0</v>
      </c>
      <c r="H397" s="24">
        <v>0</v>
      </c>
      <c r="I397" s="26">
        <v>0</v>
      </c>
      <c r="J397" s="154"/>
    </row>
    <row r="398" spans="1:24" ht="15.75" hidden="1" thickBot="1">
      <c r="A398" s="103"/>
      <c r="B398" s="106"/>
      <c r="C398" s="44">
        <v>2026</v>
      </c>
      <c r="D398" s="33">
        <f>E398+F398+G398+H398+I398</f>
        <v>0</v>
      </c>
      <c r="E398" s="40">
        <v>0</v>
      </c>
      <c r="F398" s="40">
        <v>0</v>
      </c>
      <c r="G398" s="40">
        <v>0</v>
      </c>
      <c r="H398" s="34">
        <v>0</v>
      </c>
      <c r="I398" s="49">
        <v>0</v>
      </c>
      <c r="J398" s="155"/>
    </row>
    <row r="399" spans="1:24" ht="15" hidden="1">
      <c r="A399" s="101" t="s">
        <v>16</v>
      </c>
      <c r="B399" s="104" t="s">
        <v>16</v>
      </c>
      <c r="C399" s="14">
        <v>2022</v>
      </c>
      <c r="D399" s="15"/>
      <c r="E399" s="15"/>
      <c r="F399" s="15"/>
      <c r="G399" s="15"/>
      <c r="H399" s="15"/>
      <c r="I399" s="16"/>
      <c r="J399" s="153"/>
    </row>
    <row r="400" spans="1:24" ht="15" hidden="1">
      <c r="A400" s="107"/>
      <c r="B400" s="108"/>
      <c r="C400" s="27">
        <v>2023</v>
      </c>
      <c r="D400" s="24"/>
      <c r="E400" s="24"/>
      <c r="F400" s="24"/>
      <c r="G400" s="24"/>
      <c r="H400" s="24"/>
      <c r="I400" s="26"/>
      <c r="J400" s="154"/>
    </row>
    <row r="401" spans="1:24" ht="15" hidden="1">
      <c r="A401" s="107"/>
      <c r="B401" s="108"/>
      <c r="C401" s="27">
        <v>2024</v>
      </c>
      <c r="D401" s="24"/>
      <c r="E401" s="24"/>
      <c r="F401" s="24"/>
      <c r="G401" s="24"/>
      <c r="H401" s="24"/>
      <c r="I401" s="26"/>
      <c r="J401" s="154"/>
    </row>
    <row r="402" spans="1:24" ht="15.75" hidden="1" thickBot="1">
      <c r="A402" s="102"/>
      <c r="B402" s="105"/>
      <c r="C402" s="19" t="s">
        <v>16</v>
      </c>
      <c r="D402" s="20"/>
      <c r="E402" s="20"/>
      <c r="F402" s="20"/>
      <c r="G402" s="20"/>
      <c r="H402" s="20"/>
      <c r="I402" s="21"/>
      <c r="J402" s="154"/>
    </row>
    <row r="403" spans="1:24" ht="12.75" hidden="1">
      <c r="A403" s="109" t="s">
        <v>17</v>
      </c>
      <c r="B403" s="110"/>
      <c r="C403" s="17">
        <v>2022</v>
      </c>
      <c r="D403" s="59">
        <f>D394</f>
        <v>0</v>
      </c>
      <c r="E403" s="59">
        <f t="shared" ref="E403:I403" si="149">E394</f>
        <v>0</v>
      </c>
      <c r="F403" s="59">
        <f t="shared" si="149"/>
        <v>0</v>
      </c>
      <c r="G403" s="59">
        <f t="shared" si="149"/>
        <v>0</v>
      </c>
      <c r="H403" s="59">
        <f t="shared" si="149"/>
        <v>0</v>
      </c>
      <c r="I403" s="59">
        <f t="shared" si="149"/>
        <v>0</v>
      </c>
      <c r="J403" s="124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2.75" hidden="1">
      <c r="A404" s="115"/>
      <c r="B404" s="116"/>
      <c r="C404" s="13">
        <v>2023</v>
      </c>
      <c r="D404" s="8">
        <f>D395</f>
        <v>0</v>
      </c>
      <c r="E404" s="8">
        <f t="shared" ref="E404:I405" si="150">E395</f>
        <v>0</v>
      </c>
      <c r="F404" s="8">
        <f t="shared" si="150"/>
        <v>0</v>
      </c>
      <c r="G404" s="8">
        <f t="shared" si="150"/>
        <v>0</v>
      </c>
      <c r="H404" s="8">
        <f t="shared" si="150"/>
        <v>0</v>
      </c>
      <c r="I404" s="8">
        <f t="shared" si="150"/>
        <v>0</v>
      </c>
      <c r="J404" s="12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2.75" hidden="1">
      <c r="A405" s="115"/>
      <c r="B405" s="116"/>
      <c r="C405" s="13">
        <v>2024</v>
      </c>
      <c r="D405" s="8">
        <f>D396</f>
        <v>0</v>
      </c>
      <c r="E405" s="8">
        <f t="shared" si="150"/>
        <v>0</v>
      </c>
      <c r="F405" s="8">
        <f t="shared" si="150"/>
        <v>0</v>
      </c>
      <c r="G405" s="8">
        <f t="shared" si="150"/>
        <v>0</v>
      </c>
      <c r="H405" s="8">
        <f t="shared" si="150"/>
        <v>0</v>
      </c>
      <c r="I405" s="8">
        <f t="shared" si="150"/>
        <v>0</v>
      </c>
      <c r="J405" s="12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2.75" hidden="1">
      <c r="A406" s="111"/>
      <c r="B406" s="112"/>
      <c r="C406" s="13">
        <v>2025</v>
      </c>
      <c r="D406" s="8">
        <f t="shared" ref="D406:I407" si="151">D397</f>
        <v>0</v>
      </c>
      <c r="E406" s="8">
        <f t="shared" si="151"/>
        <v>0</v>
      </c>
      <c r="F406" s="8">
        <f t="shared" si="151"/>
        <v>0</v>
      </c>
      <c r="G406" s="8">
        <f t="shared" si="151"/>
        <v>0</v>
      </c>
      <c r="H406" s="8">
        <f t="shared" si="151"/>
        <v>0</v>
      </c>
      <c r="I406" s="8">
        <f t="shared" si="151"/>
        <v>0</v>
      </c>
      <c r="J406" s="12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3.5" hidden="1" thickBot="1">
      <c r="A407" s="113"/>
      <c r="B407" s="114"/>
      <c r="C407" s="58">
        <v>2026</v>
      </c>
      <c r="D407" s="35">
        <f t="shared" si="151"/>
        <v>0</v>
      </c>
      <c r="E407" s="35">
        <f t="shared" si="151"/>
        <v>0</v>
      </c>
      <c r="F407" s="35">
        <f t="shared" si="151"/>
        <v>0</v>
      </c>
      <c r="G407" s="35">
        <f t="shared" si="151"/>
        <v>0</v>
      </c>
      <c r="H407" s="35">
        <f t="shared" si="151"/>
        <v>0</v>
      </c>
      <c r="I407" s="35">
        <f t="shared" si="151"/>
        <v>0</v>
      </c>
      <c r="J407" s="15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hidden="1" thickBot="1">
      <c r="A408" s="146" t="s">
        <v>18</v>
      </c>
      <c r="B408" s="118"/>
      <c r="C408" s="118"/>
      <c r="D408" s="118"/>
      <c r="E408" s="118"/>
      <c r="F408" s="118"/>
      <c r="G408" s="118"/>
      <c r="H408" s="118"/>
      <c r="I408" s="118"/>
      <c r="J408" s="147"/>
    </row>
    <row r="409" spans="1:24" ht="15" hidden="1">
      <c r="A409" s="101">
        <v>1</v>
      </c>
      <c r="B409" s="104" t="s">
        <v>16</v>
      </c>
      <c r="C409" s="14">
        <v>2022</v>
      </c>
      <c r="D409" s="15"/>
      <c r="E409" s="15"/>
      <c r="F409" s="15"/>
      <c r="G409" s="15"/>
      <c r="H409" s="15"/>
      <c r="I409" s="15"/>
      <c r="J409" s="148"/>
    </row>
    <row r="410" spans="1:24" ht="15" hidden="1">
      <c r="A410" s="107"/>
      <c r="B410" s="108"/>
      <c r="C410" s="27">
        <v>2023</v>
      </c>
      <c r="D410" s="24"/>
      <c r="E410" s="24"/>
      <c r="F410" s="24"/>
      <c r="G410" s="24"/>
      <c r="H410" s="24"/>
      <c r="I410" s="24"/>
      <c r="J410" s="149"/>
    </row>
    <row r="411" spans="1:24" ht="15" hidden="1">
      <c r="A411" s="107"/>
      <c r="B411" s="108"/>
      <c r="C411" s="27">
        <v>2024</v>
      </c>
      <c r="D411" s="24"/>
      <c r="E411" s="24"/>
      <c r="F411" s="24"/>
      <c r="G411" s="24"/>
      <c r="H411" s="24"/>
      <c r="I411" s="24"/>
      <c r="J411" s="149"/>
    </row>
    <row r="412" spans="1:24" ht="15.75" hidden="1" thickBot="1">
      <c r="A412" s="103"/>
      <c r="B412" s="106"/>
      <c r="C412" s="28" t="s">
        <v>16</v>
      </c>
      <c r="D412" s="25"/>
      <c r="E412" s="25"/>
      <c r="F412" s="25"/>
      <c r="G412" s="25"/>
      <c r="H412" s="25"/>
      <c r="I412" s="25"/>
      <c r="J412" s="150"/>
    </row>
    <row r="413" spans="1:24" ht="15" hidden="1">
      <c r="A413" s="101" t="s">
        <v>16</v>
      </c>
      <c r="B413" s="104" t="s">
        <v>16</v>
      </c>
      <c r="C413" s="14">
        <v>2022</v>
      </c>
      <c r="D413" s="15"/>
      <c r="E413" s="15"/>
      <c r="F413" s="15"/>
      <c r="G413" s="15"/>
      <c r="H413" s="15"/>
      <c r="I413" s="15"/>
      <c r="J413" s="148"/>
    </row>
    <row r="414" spans="1:24" ht="15" hidden="1">
      <c r="A414" s="107"/>
      <c r="B414" s="108"/>
      <c r="C414" s="27">
        <v>2023</v>
      </c>
      <c r="D414" s="24"/>
      <c r="E414" s="24"/>
      <c r="F414" s="24"/>
      <c r="G414" s="24"/>
      <c r="H414" s="24"/>
      <c r="I414" s="24"/>
      <c r="J414" s="149"/>
    </row>
    <row r="415" spans="1:24" ht="15" hidden="1">
      <c r="A415" s="107"/>
      <c r="B415" s="108"/>
      <c r="C415" s="27">
        <v>2024</v>
      </c>
      <c r="D415" s="24"/>
      <c r="E415" s="24"/>
      <c r="F415" s="24"/>
      <c r="G415" s="24"/>
      <c r="H415" s="24"/>
      <c r="I415" s="24"/>
      <c r="J415" s="149"/>
    </row>
    <row r="416" spans="1:24" ht="15.75" hidden="1" thickBot="1">
      <c r="A416" s="103"/>
      <c r="B416" s="106"/>
      <c r="C416" s="28" t="s">
        <v>16</v>
      </c>
      <c r="D416" s="25"/>
      <c r="E416" s="25"/>
      <c r="F416" s="25"/>
      <c r="G416" s="25"/>
      <c r="H416" s="25"/>
      <c r="I416" s="25"/>
      <c r="J416" s="150"/>
    </row>
    <row r="417" spans="1:24" ht="12.75" hidden="1">
      <c r="A417" s="109" t="s">
        <v>66</v>
      </c>
      <c r="B417" s="110"/>
      <c r="C417" s="117" t="s">
        <v>93</v>
      </c>
      <c r="D417" s="74">
        <f>D403+D404+D405+D407</f>
        <v>0</v>
      </c>
      <c r="E417" s="74">
        <f t="shared" ref="E417:I417" si="152">E403+E404+E405+E407</f>
        <v>0</v>
      </c>
      <c r="F417" s="74">
        <f t="shared" si="152"/>
        <v>0</v>
      </c>
      <c r="G417" s="74">
        <f t="shared" si="152"/>
        <v>0</v>
      </c>
      <c r="H417" s="74">
        <f t="shared" si="152"/>
        <v>0</v>
      </c>
      <c r="I417" s="74">
        <f t="shared" si="152"/>
        <v>0</v>
      </c>
      <c r="J417" s="124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" hidden="1" customHeight="1">
      <c r="A418" s="115"/>
      <c r="B418" s="116"/>
      <c r="C418" s="118"/>
      <c r="D418" s="75"/>
      <c r="E418" s="75"/>
      <c r="F418" s="75"/>
      <c r="G418" s="75"/>
      <c r="H418" s="75"/>
      <c r="I418" s="75"/>
      <c r="J418" s="12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" hidden="1" customHeight="1">
      <c r="A419" s="115"/>
      <c r="B419" s="116"/>
      <c r="C419" s="118"/>
      <c r="D419" s="75"/>
      <c r="E419" s="75"/>
      <c r="F419" s="75"/>
      <c r="G419" s="75"/>
      <c r="H419" s="75"/>
      <c r="I419" s="75"/>
      <c r="J419" s="12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hidden="1" customHeight="1" thickBot="1">
      <c r="A420" s="113"/>
      <c r="B420" s="114"/>
      <c r="C420" s="119"/>
      <c r="D420" s="76"/>
      <c r="E420" s="76"/>
      <c r="F420" s="76"/>
      <c r="G420" s="76"/>
      <c r="H420" s="76"/>
      <c r="I420" s="76"/>
      <c r="J420" s="15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hidden="1" thickBot="1">
      <c r="A421" s="127" t="s">
        <v>97</v>
      </c>
      <c r="B421" s="117"/>
      <c r="C421" s="128"/>
      <c r="D421" s="128"/>
      <c r="E421" s="128"/>
      <c r="F421" s="128"/>
      <c r="G421" s="128"/>
      <c r="H421" s="128"/>
      <c r="I421" s="128"/>
      <c r="J421" s="129"/>
    </row>
    <row r="422" spans="1:24" ht="27" hidden="1" customHeight="1">
      <c r="A422" s="130">
        <v>1</v>
      </c>
      <c r="B422" s="105" t="s">
        <v>98</v>
      </c>
      <c r="C422" s="14">
        <v>2022</v>
      </c>
      <c r="D422" s="38">
        <f>E422+F422+G422+H422+I422</f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35" t="s">
        <v>9</v>
      </c>
    </row>
    <row r="423" spans="1:24" ht="15" hidden="1" customHeight="1">
      <c r="A423" s="131"/>
      <c r="B423" s="133"/>
      <c r="C423" s="32">
        <v>2023</v>
      </c>
      <c r="D423" s="24">
        <f t="shared" ref="D423:D424" si="153">E423+F423+G423+H423+I423</f>
        <v>0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136"/>
    </row>
    <row r="424" spans="1:24" ht="15" hidden="1">
      <c r="A424" s="131"/>
      <c r="B424" s="133"/>
      <c r="C424" s="27">
        <v>2024</v>
      </c>
      <c r="D424" s="33">
        <f t="shared" si="153"/>
        <v>0</v>
      </c>
      <c r="E424" s="24">
        <f t="shared" ref="E424:F424" si="154">E435</f>
        <v>0</v>
      </c>
      <c r="F424" s="24">
        <f t="shared" si="154"/>
        <v>0</v>
      </c>
      <c r="G424" s="24">
        <v>0</v>
      </c>
      <c r="H424" s="24">
        <v>0</v>
      </c>
      <c r="I424" s="24">
        <f>I435</f>
        <v>0</v>
      </c>
      <c r="J424" s="136"/>
    </row>
    <row r="425" spans="1:24" ht="15" hidden="1">
      <c r="A425" s="131"/>
      <c r="B425" s="133"/>
      <c r="C425" s="27">
        <v>2025</v>
      </c>
      <c r="D425" s="24">
        <f t="shared" ref="D425" si="155">E425+F425+G425+H425+I425</f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136"/>
    </row>
    <row r="426" spans="1:24" ht="15" hidden="1" customHeight="1">
      <c r="A426" s="131"/>
      <c r="B426" s="133"/>
      <c r="C426" s="19">
        <v>2026</v>
      </c>
      <c r="D426" s="20"/>
      <c r="E426" s="20"/>
      <c r="F426" s="20"/>
      <c r="G426" s="20"/>
      <c r="H426" s="20"/>
      <c r="I426" s="20"/>
      <c r="J426" s="136"/>
    </row>
    <row r="427" spans="1:24" ht="15.75" hidden="1" thickBot="1">
      <c r="A427" s="132"/>
      <c r="B427" s="134"/>
      <c r="C427" s="28">
        <v>2026</v>
      </c>
      <c r="D427" s="25">
        <f t="shared" ref="D427" si="156">E427+F427+G427+H427+I427</f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136"/>
    </row>
    <row r="428" spans="1:24" ht="15.75" hidden="1" customHeight="1">
      <c r="A428" s="138">
        <v>2</v>
      </c>
      <c r="B428" s="133" t="s">
        <v>99</v>
      </c>
      <c r="C428" s="32">
        <v>2022</v>
      </c>
      <c r="D428" s="33">
        <f t="shared" ref="D428:D433" si="157">E428+F428+G428+H428+I428</f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136"/>
    </row>
    <row r="429" spans="1:24" ht="15.75" hidden="1" customHeight="1">
      <c r="A429" s="139"/>
      <c r="B429" s="140"/>
      <c r="C429" s="27">
        <v>2023</v>
      </c>
      <c r="D429" s="24">
        <f t="shared" si="157"/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136"/>
    </row>
    <row r="430" spans="1:24" ht="15.75" hidden="1" customHeight="1">
      <c r="A430" s="139"/>
      <c r="B430" s="140"/>
      <c r="C430" s="27">
        <v>2024</v>
      </c>
      <c r="D430" s="24">
        <f t="shared" si="157"/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136"/>
    </row>
    <row r="431" spans="1:24" ht="15.75" hidden="1" customHeight="1">
      <c r="A431" s="139"/>
      <c r="B431" s="140"/>
      <c r="C431" s="27">
        <v>2025</v>
      </c>
      <c r="D431" s="24">
        <f t="shared" si="157"/>
        <v>0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136"/>
    </row>
    <row r="432" spans="1:24" ht="15.75" hidden="1" customHeight="1" thickBot="1">
      <c r="A432" s="139"/>
      <c r="B432" s="140"/>
      <c r="C432" s="19">
        <v>2026</v>
      </c>
      <c r="D432" s="20">
        <f t="shared" si="157"/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136"/>
    </row>
    <row r="433" spans="1:24" ht="27" hidden="1" customHeight="1">
      <c r="A433" s="141" t="s">
        <v>74</v>
      </c>
      <c r="B433" s="144" t="s">
        <v>73</v>
      </c>
      <c r="C433" s="14">
        <v>2022</v>
      </c>
      <c r="D433" s="15">
        <f t="shared" si="157"/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36"/>
    </row>
    <row r="434" spans="1:24" ht="15" hidden="1" customHeight="1">
      <c r="A434" s="142"/>
      <c r="B434" s="133"/>
      <c r="C434" s="32"/>
      <c r="D434" s="33"/>
      <c r="E434" s="33"/>
      <c r="F434" s="33"/>
      <c r="G434" s="33"/>
      <c r="H434" s="33"/>
      <c r="I434" s="33"/>
      <c r="J434" s="136"/>
    </row>
    <row r="435" spans="1:24" ht="15" hidden="1">
      <c r="A435" s="142"/>
      <c r="B435" s="133"/>
      <c r="C435" s="27">
        <v>2023</v>
      </c>
      <c r="D435" s="24">
        <f>E435+F435+G435+H435+I435</f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136"/>
    </row>
    <row r="436" spans="1:24" ht="15" hidden="1">
      <c r="A436" s="142"/>
      <c r="B436" s="133"/>
      <c r="C436" s="27">
        <v>2024</v>
      </c>
      <c r="D436" s="24">
        <f t="shared" ref="D436" si="158">E436+F436+G436+H436+I436</f>
        <v>0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136"/>
    </row>
    <row r="437" spans="1:24" ht="15" hidden="1" customHeight="1">
      <c r="A437" s="142"/>
      <c r="B437" s="133"/>
      <c r="C437" s="19"/>
      <c r="D437" s="20"/>
      <c r="E437" s="20"/>
      <c r="F437" s="20"/>
      <c r="G437" s="20"/>
      <c r="H437" s="20"/>
      <c r="I437" s="20"/>
      <c r="J437" s="136"/>
    </row>
    <row r="438" spans="1:24" ht="15.75" hidden="1" thickBot="1">
      <c r="A438" s="143"/>
      <c r="B438" s="145"/>
      <c r="C438" s="28">
        <v>2025</v>
      </c>
      <c r="D438" s="25">
        <f t="shared" ref="D438" si="159">E438+F438+G438+H438+I438</f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137"/>
    </row>
    <row r="439" spans="1:24" ht="12.75" hidden="1">
      <c r="A439" s="120" t="s">
        <v>69</v>
      </c>
      <c r="B439" s="121"/>
      <c r="C439" s="17">
        <v>2022</v>
      </c>
      <c r="D439" s="59">
        <f>D422+D428</f>
        <v>0</v>
      </c>
      <c r="E439" s="59">
        <f t="shared" ref="E439:G439" si="160">E422+E428</f>
        <v>0</v>
      </c>
      <c r="F439" s="59">
        <f t="shared" si="160"/>
        <v>0</v>
      </c>
      <c r="G439" s="59">
        <f t="shared" si="160"/>
        <v>0</v>
      </c>
      <c r="H439" s="59">
        <f>H422+H428</f>
        <v>0</v>
      </c>
      <c r="I439" s="59">
        <f>I422+I428</f>
        <v>0</v>
      </c>
      <c r="J439" s="124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2.75" hidden="1">
      <c r="A440" s="122"/>
      <c r="B440" s="123"/>
      <c r="C440" s="13">
        <v>2023</v>
      </c>
      <c r="D440" s="8">
        <f>D423+D429</f>
        <v>0</v>
      </c>
      <c r="E440" s="8">
        <f t="shared" ref="E440:H440" si="161">E423+E429</f>
        <v>0</v>
      </c>
      <c r="F440" s="8">
        <f t="shared" si="161"/>
        <v>0</v>
      </c>
      <c r="G440" s="8">
        <f t="shared" si="161"/>
        <v>0</v>
      </c>
      <c r="H440" s="8">
        <f t="shared" si="161"/>
        <v>0</v>
      </c>
      <c r="I440" s="8">
        <f>I423+I429</f>
        <v>0</v>
      </c>
      <c r="J440" s="12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2.75" hidden="1">
      <c r="A441" s="122"/>
      <c r="B441" s="123"/>
      <c r="C441" s="13">
        <v>2024</v>
      </c>
      <c r="D441" s="8">
        <f t="shared" ref="D441:D443" si="162">D424+D430</f>
        <v>0</v>
      </c>
      <c r="E441" s="8">
        <f t="shared" ref="E441:H443" si="163">E424+E430</f>
        <v>0</v>
      </c>
      <c r="F441" s="8">
        <f t="shared" si="163"/>
        <v>0</v>
      </c>
      <c r="G441" s="8">
        <f t="shared" si="163"/>
        <v>0</v>
      </c>
      <c r="H441" s="8">
        <f t="shared" si="163"/>
        <v>0</v>
      </c>
      <c r="I441" s="8">
        <f>I424+I430</f>
        <v>0</v>
      </c>
      <c r="J441" s="12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2.75" hidden="1">
      <c r="A442" s="122"/>
      <c r="B442" s="123"/>
      <c r="C442" s="13">
        <v>2025</v>
      </c>
      <c r="D442" s="8">
        <f t="shared" si="162"/>
        <v>0</v>
      </c>
      <c r="E442" s="8">
        <f t="shared" si="163"/>
        <v>0</v>
      </c>
      <c r="F442" s="8">
        <f t="shared" si="163"/>
        <v>0</v>
      </c>
      <c r="G442" s="8">
        <f t="shared" si="163"/>
        <v>0</v>
      </c>
      <c r="H442" s="8">
        <f t="shared" si="163"/>
        <v>0</v>
      </c>
      <c r="I442" s="8">
        <f t="shared" ref="I442:I443" si="164">I425+I431</f>
        <v>0</v>
      </c>
      <c r="J442" s="12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3.5" hidden="1" thickBot="1">
      <c r="A443" s="122"/>
      <c r="B443" s="123"/>
      <c r="C443" s="43">
        <v>2026</v>
      </c>
      <c r="D443" s="8">
        <f t="shared" si="162"/>
        <v>0</v>
      </c>
      <c r="E443" s="8">
        <f t="shared" si="163"/>
        <v>0</v>
      </c>
      <c r="F443" s="8">
        <f t="shared" si="163"/>
        <v>0</v>
      </c>
      <c r="G443" s="8">
        <f t="shared" si="163"/>
        <v>0</v>
      </c>
      <c r="H443" s="8">
        <f t="shared" si="163"/>
        <v>0</v>
      </c>
      <c r="I443" s="8">
        <f t="shared" si="164"/>
        <v>0</v>
      </c>
      <c r="J443" s="12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2.75" hidden="1">
      <c r="A444" s="120" t="s">
        <v>82</v>
      </c>
      <c r="B444" s="121"/>
      <c r="C444" s="117" t="s">
        <v>93</v>
      </c>
      <c r="D444" s="74">
        <f>D439+D440+D442+D443</f>
        <v>0</v>
      </c>
      <c r="E444" s="74">
        <f t="shared" ref="E444:I444" si="165">E439+E440+E442+E443</f>
        <v>0</v>
      </c>
      <c r="F444" s="74">
        <f t="shared" si="165"/>
        <v>0</v>
      </c>
      <c r="G444" s="74">
        <f t="shared" si="165"/>
        <v>0</v>
      </c>
      <c r="H444" s="74">
        <f t="shared" si="165"/>
        <v>0</v>
      </c>
      <c r="I444" s="74">
        <f t="shared" si="165"/>
        <v>0</v>
      </c>
      <c r="J444" s="124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2.75" hidden="1">
      <c r="A445" s="122"/>
      <c r="B445" s="123"/>
      <c r="C445" s="118"/>
      <c r="D445" s="75"/>
      <c r="E445" s="75"/>
      <c r="F445" s="75"/>
      <c r="G445" s="75"/>
      <c r="H445" s="75"/>
      <c r="I445" s="75"/>
      <c r="J445" s="12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2.75" hidden="1">
      <c r="A446" s="122"/>
      <c r="B446" s="123"/>
      <c r="C446" s="118"/>
      <c r="D446" s="75"/>
      <c r="E446" s="75"/>
      <c r="F446" s="75"/>
      <c r="G446" s="75"/>
      <c r="H446" s="75"/>
      <c r="I446" s="75"/>
      <c r="J446" s="12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3.5" hidden="1" thickBot="1">
      <c r="A447" s="122"/>
      <c r="B447" s="123"/>
      <c r="C447" s="119"/>
      <c r="D447" s="76"/>
      <c r="E447" s="76"/>
      <c r="F447" s="76"/>
      <c r="G447" s="76"/>
      <c r="H447" s="76"/>
      <c r="I447" s="76"/>
      <c r="J447" s="12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hidden="1" thickBot="1">
      <c r="A448" s="127" t="s">
        <v>88</v>
      </c>
      <c r="B448" s="117"/>
      <c r="C448" s="128"/>
      <c r="D448" s="128"/>
      <c r="E448" s="128"/>
      <c r="F448" s="128"/>
      <c r="G448" s="128"/>
      <c r="H448" s="128"/>
      <c r="I448" s="128"/>
      <c r="J448" s="129"/>
    </row>
    <row r="449" spans="1:10" ht="27" hidden="1" customHeight="1">
      <c r="A449" s="130">
        <v>1</v>
      </c>
      <c r="B449" s="105" t="s">
        <v>75</v>
      </c>
      <c r="C449" s="14">
        <v>2022</v>
      </c>
      <c r="D449" s="15">
        <f>E449+F449+G449+H449+I449</f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35" t="s">
        <v>9</v>
      </c>
    </row>
    <row r="450" spans="1:10" ht="15" hidden="1" customHeight="1">
      <c r="A450" s="131"/>
      <c r="B450" s="133"/>
      <c r="C450" s="32"/>
      <c r="D450" s="33"/>
      <c r="E450" s="33"/>
      <c r="F450" s="33"/>
      <c r="G450" s="33"/>
      <c r="H450" s="33"/>
      <c r="I450" s="33"/>
      <c r="J450" s="136"/>
    </row>
    <row r="451" spans="1:10" ht="15" hidden="1">
      <c r="A451" s="131"/>
      <c r="B451" s="133"/>
      <c r="C451" s="27">
        <v>2023</v>
      </c>
      <c r="D451" s="24">
        <f t="shared" ref="D451:D455" si="166">E451+F451+G451+H451+I451</f>
        <v>0</v>
      </c>
      <c r="E451" s="24">
        <f t="shared" ref="E451:H451" si="167">E462</f>
        <v>0</v>
      </c>
      <c r="F451" s="24">
        <f t="shared" si="167"/>
        <v>0</v>
      </c>
      <c r="G451" s="24">
        <f t="shared" si="167"/>
        <v>0</v>
      </c>
      <c r="H451" s="24">
        <f t="shared" si="167"/>
        <v>0</v>
      </c>
      <c r="I451" s="24">
        <f>I462</f>
        <v>0</v>
      </c>
      <c r="J451" s="136"/>
    </row>
    <row r="452" spans="1:10" ht="15" hidden="1">
      <c r="A452" s="131"/>
      <c r="B452" s="133"/>
      <c r="C452" s="27">
        <v>2024</v>
      </c>
      <c r="D452" s="24">
        <f t="shared" si="166"/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136"/>
    </row>
    <row r="453" spans="1:10" ht="15" hidden="1" customHeight="1">
      <c r="A453" s="131"/>
      <c r="B453" s="133"/>
      <c r="C453" s="19"/>
      <c r="D453" s="20"/>
      <c r="E453" s="20"/>
      <c r="F453" s="20"/>
      <c r="G453" s="20"/>
      <c r="H453" s="20"/>
      <c r="I453" s="20"/>
      <c r="J453" s="136"/>
    </row>
    <row r="454" spans="1:10" ht="15" hidden="1">
      <c r="A454" s="131"/>
      <c r="B454" s="133"/>
      <c r="C454" s="27">
        <v>2025</v>
      </c>
      <c r="D454" s="24">
        <f t="shared" ref="D454" si="168">E454+F454+G454+H454+I454</f>
        <v>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136"/>
    </row>
    <row r="455" spans="1:10" ht="15.75" hidden="1" thickBot="1">
      <c r="A455" s="132"/>
      <c r="B455" s="134"/>
      <c r="C455" s="44">
        <v>2026</v>
      </c>
      <c r="D455" s="40">
        <f t="shared" si="166"/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136"/>
    </row>
    <row r="456" spans="1:10" ht="15.75" hidden="1" customHeight="1" thickBot="1">
      <c r="A456" s="138">
        <v>2</v>
      </c>
      <c r="B456" s="133"/>
      <c r="C456" s="32">
        <v>2022</v>
      </c>
      <c r="D456" s="33">
        <f>E456+F456+G456+H456+I456</f>
        <v>0</v>
      </c>
      <c r="E456" s="33"/>
      <c r="F456" s="33"/>
      <c r="G456" s="33"/>
      <c r="H456" s="33"/>
      <c r="I456" s="33"/>
      <c r="J456" s="136"/>
    </row>
    <row r="457" spans="1:10" ht="15.75" hidden="1" customHeight="1" thickBot="1">
      <c r="A457" s="139"/>
      <c r="B457" s="140"/>
      <c r="C457" s="27">
        <v>2023</v>
      </c>
      <c r="D457" s="24">
        <f>E457+F457+G457+H457+I457</f>
        <v>0</v>
      </c>
      <c r="E457" s="24"/>
      <c r="F457" s="24"/>
      <c r="G457" s="24"/>
      <c r="H457" s="24"/>
      <c r="I457" s="24"/>
      <c r="J457" s="136"/>
    </row>
    <row r="458" spans="1:10" ht="15.75" hidden="1" customHeight="1" thickBot="1">
      <c r="A458" s="139"/>
      <c r="B458" s="140"/>
      <c r="C458" s="27">
        <v>2024</v>
      </c>
      <c r="D458" s="24">
        <f>E458+F458+G458+H458+I458</f>
        <v>0</v>
      </c>
      <c r="E458" s="24"/>
      <c r="F458" s="24"/>
      <c r="G458" s="24"/>
      <c r="H458" s="24"/>
      <c r="I458" s="24"/>
      <c r="J458" s="136"/>
    </row>
    <row r="459" spans="1:10" ht="15.75" hidden="1" customHeight="1" thickBot="1">
      <c r="A459" s="139"/>
      <c r="B459" s="140"/>
      <c r="C459" s="19">
        <v>2025</v>
      </c>
      <c r="D459" s="20">
        <f>E459+F459+G459+H459+I459</f>
        <v>0</v>
      </c>
      <c r="E459" s="20"/>
      <c r="F459" s="20"/>
      <c r="G459" s="20"/>
      <c r="H459" s="20"/>
      <c r="I459" s="20"/>
      <c r="J459" s="136"/>
    </row>
    <row r="460" spans="1:10" ht="27" hidden="1" customHeight="1">
      <c r="A460" s="141" t="s">
        <v>74</v>
      </c>
      <c r="B460" s="144" t="s">
        <v>73</v>
      </c>
      <c r="C460" s="14">
        <v>2022</v>
      </c>
      <c r="D460" s="15">
        <f>E460+F460+G460+H460+I460</f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36"/>
    </row>
    <row r="461" spans="1:10" ht="15" hidden="1" customHeight="1">
      <c r="A461" s="142"/>
      <c r="B461" s="133"/>
      <c r="C461" s="32"/>
      <c r="D461" s="33"/>
      <c r="E461" s="33"/>
      <c r="F461" s="33"/>
      <c r="G461" s="33"/>
      <c r="H461" s="33"/>
      <c r="I461" s="33"/>
      <c r="J461" s="136"/>
    </row>
    <row r="462" spans="1:10" ht="15" hidden="1">
      <c r="A462" s="142"/>
      <c r="B462" s="133"/>
      <c r="C462" s="27">
        <v>2023</v>
      </c>
      <c r="D462" s="24">
        <f>E462+F462+G462+H462+I462</f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136"/>
    </row>
    <row r="463" spans="1:10" ht="15" hidden="1">
      <c r="A463" s="142"/>
      <c r="B463" s="133"/>
      <c r="C463" s="27">
        <v>2024</v>
      </c>
      <c r="D463" s="24">
        <f t="shared" ref="D463" si="169">E463+F463+G463+H463+I463</f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136"/>
    </row>
    <row r="464" spans="1:10" ht="15" hidden="1" customHeight="1">
      <c r="A464" s="142"/>
      <c r="B464" s="133"/>
      <c r="C464" s="19"/>
      <c r="D464" s="20"/>
      <c r="E464" s="20"/>
      <c r="F464" s="20"/>
      <c r="G464" s="20"/>
      <c r="H464" s="20"/>
      <c r="I464" s="20"/>
      <c r="J464" s="136"/>
    </row>
    <row r="465" spans="1:24" ht="15.75" hidden="1" thickBot="1">
      <c r="A465" s="143"/>
      <c r="B465" s="145"/>
      <c r="C465" s="28">
        <v>2025</v>
      </c>
      <c r="D465" s="25">
        <f t="shared" ref="D465" si="170">E465+F465+G465+H465+I465</f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137"/>
    </row>
    <row r="466" spans="1:24" ht="12.75" hidden="1">
      <c r="A466" s="120" t="s">
        <v>69</v>
      </c>
      <c r="B466" s="121"/>
      <c r="C466" s="17">
        <v>2022</v>
      </c>
      <c r="D466" s="59">
        <f t="shared" ref="D466:I466" si="171">D449</f>
        <v>0</v>
      </c>
      <c r="E466" s="59">
        <f t="shared" si="171"/>
        <v>0</v>
      </c>
      <c r="F466" s="59">
        <f t="shared" si="171"/>
        <v>0</v>
      </c>
      <c r="G466" s="59">
        <f t="shared" si="171"/>
        <v>0</v>
      </c>
      <c r="H466" s="59">
        <f t="shared" si="171"/>
        <v>0</v>
      </c>
      <c r="I466" s="59">
        <f t="shared" si="171"/>
        <v>0</v>
      </c>
      <c r="J466" s="124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2.75" hidden="1">
      <c r="A467" s="122"/>
      <c r="B467" s="123"/>
      <c r="C467" s="13">
        <v>2023</v>
      </c>
      <c r="D467" s="8">
        <f>D451</f>
        <v>0</v>
      </c>
      <c r="E467" s="8">
        <f t="shared" ref="E467:I468" si="172">E451</f>
        <v>0</v>
      </c>
      <c r="F467" s="8">
        <f t="shared" si="172"/>
        <v>0</v>
      </c>
      <c r="G467" s="8">
        <f t="shared" si="172"/>
        <v>0</v>
      </c>
      <c r="H467" s="8">
        <f t="shared" si="172"/>
        <v>0</v>
      </c>
      <c r="I467" s="8">
        <f t="shared" si="172"/>
        <v>0</v>
      </c>
      <c r="J467" s="12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2.75" hidden="1">
      <c r="A468" s="122"/>
      <c r="B468" s="123"/>
      <c r="C468" s="13">
        <v>2024</v>
      </c>
      <c r="D468" s="8">
        <f t="shared" ref="D468:G468" si="173">D452</f>
        <v>0</v>
      </c>
      <c r="E468" s="8">
        <f t="shared" si="173"/>
        <v>0</v>
      </c>
      <c r="F468" s="8">
        <f t="shared" si="173"/>
        <v>0</v>
      </c>
      <c r="G468" s="8">
        <f t="shared" si="173"/>
        <v>0</v>
      </c>
      <c r="H468" s="8">
        <f t="shared" si="172"/>
        <v>0</v>
      </c>
      <c r="I468" s="8">
        <f t="shared" ref="I468" si="174">I452</f>
        <v>0</v>
      </c>
      <c r="J468" s="12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2.75" hidden="1">
      <c r="A469" s="122"/>
      <c r="B469" s="123"/>
      <c r="C469" s="43">
        <v>2025</v>
      </c>
      <c r="D469" s="8">
        <f t="shared" ref="D469:H470" si="175">D452</f>
        <v>0</v>
      </c>
      <c r="E469" s="8">
        <f t="shared" si="175"/>
        <v>0</v>
      </c>
      <c r="F469" s="8">
        <f t="shared" si="175"/>
        <v>0</v>
      </c>
      <c r="G469" s="8">
        <f t="shared" si="175"/>
        <v>0</v>
      </c>
      <c r="H469" s="8">
        <f t="shared" si="175"/>
        <v>0</v>
      </c>
      <c r="I469" s="8">
        <f t="shared" ref="I469:I470" si="176">I452</f>
        <v>0</v>
      </c>
      <c r="J469" s="12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3.5" hidden="1" thickBot="1">
      <c r="A470" s="122"/>
      <c r="B470" s="123"/>
      <c r="C470" s="43">
        <v>2026</v>
      </c>
      <c r="D470" s="8">
        <f t="shared" si="175"/>
        <v>0</v>
      </c>
      <c r="E470" s="8">
        <f t="shared" si="175"/>
        <v>0</v>
      </c>
      <c r="F470" s="8">
        <f t="shared" si="175"/>
        <v>0</v>
      </c>
      <c r="G470" s="8">
        <f t="shared" si="175"/>
        <v>0</v>
      </c>
      <c r="H470" s="8">
        <f t="shared" si="175"/>
        <v>0</v>
      </c>
      <c r="I470" s="8">
        <f t="shared" si="176"/>
        <v>0</v>
      </c>
      <c r="J470" s="12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2.75" hidden="1">
      <c r="A471" s="120" t="s">
        <v>89</v>
      </c>
      <c r="B471" s="121"/>
      <c r="C471" s="117" t="s">
        <v>93</v>
      </c>
      <c r="D471" s="74">
        <f>D466+D467+D468+D470</f>
        <v>0</v>
      </c>
      <c r="E471" s="74">
        <f t="shared" ref="E471:I471" si="177">E466+E467+E468+E470</f>
        <v>0</v>
      </c>
      <c r="F471" s="74">
        <f t="shared" si="177"/>
        <v>0</v>
      </c>
      <c r="G471" s="74">
        <f t="shared" si="177"/>
        <v>0</v>
      </c>
      <c r="H471" s="74">
        <f t="shared" si="177"/>
        <v>0</v>
      </c>
      <c r="I471" s="74">
        <f t="shared" si="177"/>
        <v>0</v>
      </c>
      <c r="J471" s="124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2.75" hidden="1">
      <c r="A472" s="122"/>
      <c r="B472" s="123"/>
      <c r="C472" s="118"/>
      <c r="D472" s="75"/>
      <c r="E472" s="75"/>
      <c r="F472" s="75"/>
      <c r="G472" s="75"/>
      <c r="H472" s="75"/>
      <c r="I472" s="75"/>
      <c r="J472" s="12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2.75" hidden="1">
      <c r="A473" s="122"/>
      <c r="B473" s="123"/>
      <c r="C473" s="118"/>
      <c r="D473" s="75"/>
      <c r="E473" s="75"/>
      <c r="F473" s="75"/>
      <c r="G473" s="75"/>
      <c r="H473" s="75"/>
      <c r="I473" s="75"/>
      <c r="J473" s="12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3.5" hidden="1" thickBot="1">
      <c r="A474" s="122"/>
      <c r="B474" s="123"/>
      <c r="C474" s="119"/>
      <c r="D474" s="76"/>
      <c r="E474" s="76"/>
      <c r="F474" s="76"/>
      <c r="G474" s="76"/>
      <c r="H474" s="76"/>
      <c r="I474" s="76"/>
      <c r="J474" s="12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2.75" hidden="1">
      <c r="A475" s="120" t="s">
        <v>80</v>
      </c>
      <c r="B475" s="121"/>
      <c r="C475" s="17">
        <v>2022</v>
      </c>
      <c r="D475" s="59">
        <f>D466+D403+D439</f>
        <v>0</v>
      </c>
      <c r="E475" s="59">
        <f t="shared" ref="E475:G475" si="178">E466+E403+E439</f>
        <v>0</v>
      </c>
      <c r="F475" s="59">
        <f t="shared" si="178"/>
        <v>0</v>
      </c>
      <c r="G475" s="59">
        <f t="shared" si="178"/>
        <v>0</v>
      </c>
      <c r="H475" s="59">
        <f>H466+H403+H439</f>
        <v>0</v>
      </c>
      <c r="I475" s="59">
        <f t="shared" ref="I475" si="179">I466+I403</f>
        <v>0</v>
      </c>
      <c r="J475" s="124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2.75" hidden="1">
      <c r="A476" s="122"/>
      <c r="B476" s="123"/>
      <c r="C476" s="13">
        <v>2023</v>
      </c>
      <c r="D476" s="8">
        <f>D467+D404+D440</f>
        <v>0</v>
      </c>
      <c r="E476" s="8">
        <f t="shared" ref="E476" si="180">E467+E404+E440</f>
        <v>0</v>
      </c>
      <c r="F476" s="8">
        <f t="shared" ref="F476" si="181">F467+F404+F440</f>
        <v>0</v>
      </c>
      <c r="G476" s="8">
        <f t="shared" ref="G476" si="182">G467+G404+G440</f>
        <v>0</v>
      </c>
      <c r="H476" s="8">
        <f>H467+H404+H440</f>
        <v>0</v>
      </c>
      <c r="I476" s="8">
        <f>I467+I404</f>
        <v>0</v>
      </c>
      <c r="J476" s="12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2.75" hidden="1">
      <c r="A477" s="122"/>
      <c r="B477" s="123"/>
      <c r="C477" s="13">
        <v>2024</v>
      </c>
      <c r="D477" s="8">
        <f>D468+D405+D442</f>
        <v>0</v>
      </c>
      <c r="E477" s="8">
        <f t="shared" ref="E477" si="183">E468+E405+E442</f>
        <v>0</v>
      </c>
      <c r="F477" s="8">
        <f t="shared" ref="F477" si="184">F468+F405+F442</f>
        <v>0</v>
      </c>
      <c r="G477" s="8">
        <f t="shared" ref="G477" si="185">G468+G405+G442</f>
        <v>0</v>
      </c>
      <c r="H477" s="8">
        <f>H468+H405+H442</f>
        <v>0</v>
      </c>
      <c r="I477" s="8">
        <f>I468+I405</f>
        <v>0</v>
      </c>
      <c r="J477" s="12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2.75" hidden="1">
      <c r="A478" s="122"/>
      <c r="B478" s="123"/>
      <c r="C478" s="43">
        <v>2025</v>
      </c>
      <c r="D478" s="60">
        <f t="shared" ref="D478:H479" si="186">D469+D406+D442</f>
        <v>0</v>
      </c>
      <c r="E478" s="60">
        <f t="shared" si="186"/>
        <v>0</v>
      </c>
      <c r="F478" s="60">
        <f t="shared" si="186"/>
        <v>0</v>
      </c>
      <c r="G478" s="60">
        <f t="shared" si="186"/>
        <v>0</v>
      </c>
      <c r="H478" s="60">
        <f t="shared" si="186"/>
        <v>0</v>
      </c>
      <c r="I478" s="35">
        <f>I469+I406</f>
        <v>0</v>
      </c>
      <c r="J478" s="12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3.5" hidden="1" thickBot="1">
      <c r="A479" s="122"/>
      <c r="B479" s="123"/>
      <c r="C479" s="43">
        <v>2026</v>
      </c>
      <c r="D479" s="60">
        <f t="shared" si="186"/>
        <v>0</v>
      </c>
      <c r="E479" s="60">
        <f t="shared" si="186"/>
        <v>0</v>
      </c>
      <c r="F479" s="60">
        <f t="shared" si="186"/>
        <v>0</v>
      </c>
      <c r="G479" s="60">
        <f t="shared" si="186"/>
        <v>0</v>
      </c>
      <c r="H479" s="60">
        <f t="shared" si="186"/>
        <v>0</v>
      </c>
      <c r="I479" s="35">
        <f>I470+I407</f>
        <v>0</v>
      </c>
      <c r="J479" s="12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2.75" hidden="1">
      <c r="A480" s="120" t="s">
        <v>83</v>
      </c>
      <c r="B480" s="121"/>
      <c r="C480" s="117" t="s">
        <v>93</v>
      </c>
      <c r="D480" s="74">
        <f>D475+D476+D477+D479</f>
        <v>0</v>
      </c>
      <c r="E480" s="74">
        <f t="shared" ref="E480:I480" si="187">E475+E476+E477+E479</f>
        <v>0</v>
      </c>
      <c r="F480" s="74">
        <f t="shared" si="187"/>
        <v>0</v>
      </c>
      <c r="G480" s="74">
        <f t="shared" si="187"/>
        <v>0</v>
      </c>
      <c r="H480" s="74">
        <f t="shared" si="187"/>
        <v>0</v>
      </c>
      <c r="I480" s="74">
        <f t="shared" si="187"/>
        <v>0</v>
      </c>
      <c r="J480" s="124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2.75" hidden="1">
      <c r="A481" s="122"/>
      <c r="B481" s="123"/>
      <c r="C481" s="118"/>
      <c r="D481" s="75"/>
      <c r="E481" s="75"/>
      <c r="F481" s="75"/>
      <c r="G481" s="75"/>
      <c r="H481" s="75"/>
      <c r="I481" s="75"/>
      <c r="J481" s="12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2.75" hidden="1">
      <c r="A482" s="122"/>
      <c r="B482" s="123"/>
      <c r="C482" s="118"/>
      <c r="D482" s="75"/>
      <c r="E482" s="75"/>
      <c r="F482" s="75"/>
      <c r="G482" s="75"/>
      <c r="H482" s="75"/>
      <c r="I482" s="75"/>
      <c r="J482" s="12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2.75" hidden="1">
      <c r="A483" s="122"/>
      <c r="B483" s="123"/>
      <c r="C483" s="118"/>
      <c r="D483" s="75"/>
      <c r="E483" s="75"/>
      <c r="F483" s="75"/>
      <c r="G483" s="75"/>
      <c r="H483" s="75"/>
      <c r="I483" s="75"/>
      <c r="J483" s="12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9" customFormat="1" ht="15" hidden="1">
      <c r="A484" s="85" t="s">
        <v>13</v>
      </c>
      <c r="B484" s="86"/>
      <c r="C484" s="17">
        <v>2024</v>
      </c>
      <c r="D484" s="18">
        <f t="shared" ref="D484:H485" si="188">D477+D385+D85</f>
        <v>42994.643890000007</v>
      </c>
      <c r="E484" s="18">
        <f t="shared" si="188"/>
        <v>168.6</v>
      </c>
      <c r="F484" s="18">
        <f t="shared" si="188"/>
        <v>6528.0519999999997</v>
      </c>
      <c r="G484" s="18">
        <f t="shared" si="188"/>
        <v>1640.3</v>
      </c>
      <c r="H484" s="18">
        <f t="shared" si="188"/>
        <v>34657.691890000002</v>
      </c>
      <c r="I484" s="54">
        <f t="shared" ref="E484:I486" si="189">I477+I385</f>
        <v>0</v>
      </c>
      <c r="J484" s="91"/>
    </row>
    <row r="485" spans="1:24" s="9" customFormat="1" ht="15" hidden="1">
      <c r="A485" s="87"/>
      <c r="B485" s="88"/>
      <c r="C485" s="13">
        <v>2025</v>
      </c>
      <c r="D485" s="8">
        <f t="shared" si="188"/>
        <v>36465.331029999994</v>
      </c>
      <c r="E485" s="8">
        <f t="shared" si="188"/>
        <v>174.3</v>
      </c>
      <c r="F485" s="8">
        <f t="shared" si="188"/>
        <v>1743.5</v>
      </c>
      <c r="G485" s="8">
        <f t="shared" si="188"/>
        <v>1640.3</v>
      </c>
      <c r="H485" s="8">
        <f t="shared" si="188"/>
        <v>32907.231029999995</v>
      </c>
      <c r="I485" s="55">
        <f t="shared" si="189"/>
        <v>0</v>
      </c>
      <c r="J485" s="92"/>
    </row>
    <row r="486" spans="1:24" s="9" customFormat="1" ht="15.75" hidden="1" thickBot="1">
      <c r="A486" s="89"/>
      <c r="B486" s="90"/>
      <c r="C486" s="58">
        <v>2026</v>
      </c>
      <c r="D486" s="61">
        <f>D479+D387+D87</f>
        <v>32059.963629999998</v>
      </c>
      <c r="E486" s="61">
        <f t="shared" si="189"/>
        <v>0</v>
      </c>
      <c r="F486" s="61">
        <f t="shared" si="189"/>
        <v>1643.8</v>
      </c>
      <c r="G486" s="61">
        <f t="shared" si="189"/>
        <v>1640.3</v>
      </c>
      <c r="H486" s="61">
        <f>H479+H387+H87</f>
        <v>26575.063630000001</v>
      </c>
      <c r="I486" s="62">
        <f t="shared" si="189"/>
        <v>0</v>
      </c>
      <c r="J486" s="93"/>
    </row>
    <row r="487" spans="1:24" s="9" customFormat="1" ht="26.25" hidden="1" thickBot="1">
      <c r="A487" s="94" t="s">
        <v>67</v>
      </c>
      <c r="B487" s="95"/>
      <c r="C487" s="58" t="s">
        <v>110</v>
      </c>
      <c r="D487" s="39">
        <f>D480+D388+D88</f>
        <v>111519.93855000001</v>
      </c>
      <c r="E487" s="39">
        <f>E480+E388</f>
        <v>342.9</v>
      </c>
      <c r="F487" s="39">
        <f>F480+F388+F88</f>
        <v>9915.3520000000008</v>
      </c>
      <c r="G487" s="39">
        <f t="shared" ref="G487:I487" si="190">G480+G388</f>
        <v>4920.8999999999996</v>
      </c>
      <c r="H487" s="39">
        <f>H480+H388+H88</f>
        <v>94139.986550000001</v>
      </c>
      <c r="I487" s="39">
        <f t="shared" si="190"/>
        <v>0</v>
      </c>
      <c r="J487" s="42"/>
    </row>
    <row r="488" spans="1:24" ht="15.6" hidden="1" customHeight="1"/>
    <row r="489" spans="1:24" ht="15.6" hidden="1" customHeight="1"/>
    <row r="490" spans="1:24" ht="15.6" hidden="1" customHeight="1"/>
    <row r="491" spans="1:24" ht="15.6" hidden="1" customHeight="1"/>
    <row r="492" spans="1:24" ht="15.6" hidden="1" customHeight="1"/>
    <row r="493" spans="1:24" ht="15.6" hidden="1" customHeight="1"/>
    <row r="494" spans="1:24" ht="15.6" hidden="1" customHeight="1"/>
    <row r="495" spans="1:24" ht="15.6" hidden="1" customHeight="1"/>
    <row r="496" spans="1:24" ht="15.6" hidden="1" customHeight="1"/>
    <row r="497" spans="1:24" ht="15.6" hidden="1" customHeight="1"/>
    <row r="498" spans="1:24" ht="15.6" hidden="1" customHeight="1"/>
    <row r="499" spans="1:24" ht="15.6" hidden="1" customHeight="1"/>
    <row r="500" spans="1:24" ht="15.6" hidden="1" customHeight="1"/>
    <row r="501" spans="1:24" ht="15.6" hidden="1" customHeight="1"/>
    <row r="502" spans="1:24" ht="15.6" hidden="1" customHeight="1"/>
    <row r="503" spans="1:24" ht="15.6" hidden="1" customHeight="1"/>
    <row r="504" spans="1:24" ht="15.6" hidden="1" customHeight="1"/>
    <row r="505" spans="1:24" ht="15.6" hidden="1" customHeight="1"/>
    <row r="506" spans="1:24" ht="15.6" hidden="1" customHeight="1"/>
    <row r="507" spans="1:24" ht="15.6" hidden="1" customHeight="1"/>
    <row r="508" spans="1:24" ht="15.6" hidden="1" customHeight="1" thickBot="1"/>
    <row r="509" spans="1:24" ht="15" customHeight="1">
      <c r="A509" s="109" t="s">
        <v>70</v>
      </c>
      <c r="B509" s="110"/>
      <c r="C509" s="17">
        <v>2024</v>
      </c>
      <c r="D509" s="18">
        <f>D118+D132+D173+D213+D267+D334+D364+D378</f>
        <v>39853.543890000001</v>
      </c>
      <c r="E509" s="18">
        <f t="shared" ref="E509:I509" si="191">E118+E132+E173+E213+E267+E334+E364+E378</f>
        <v>168.6</v>
      </c>
      <c r="F509" s="18">
        <f t="shared" si="191"/>
        <v>5507.652</v>
      </c>
      <c r="G509" s="18">
        <f t="shared" si="191"/>
        <v>1640.3</v>
      </c>
      <c r="H509" s="18">
        <f t="shared" si="191"/>
        <v>32536.991890000001</v>
      </c>
      <c r="I509" s="18">
        <f t="shared" si="191"/>
        <v>0</v>
      </c>
      <c r="J509" s="159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4.25" customHeight="1">
      <c r="A510" s="111"/>
      <c r="B510" s="112"/>
      <c r="C510" s="13">
        <v>2025</v>
      </c>
      <c r="D510" s="8">
        <f>D119+D133+D174+D214+D268+D335+D365+D379</f>
        <v>34335.731030000003</v>
      </c>
      <c r="E510" s="8">
        <f t="shared" ref="E510:I510" si="192">E119+E133+E174+E214+E268+E335+E365+E379</f>
        <v>174.3</v>
      </c>
      <c r="F510" s="8">
        <f t="shared" si="192"/>
        <v>1743.5</v>
      </c>
      <c r="G510" s="8">
        <f t="shared" si="192"/>
        <v>1640.3</v>
      </c>
      <c r="H510" s="8">
        <f t="shared" si="192"/>
        <v>30777.63103</v>
      </c>
      <c r="I510" s="8">
        <f t="shared" si="192"/>
        <v>0</v>
      </c>
      <c r="J510" s="16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4.25" customHeight="1" thickBot="1">
      <c r="A511" s="113"/>
      <c r="B511" s="114"/>
      <c r="C511" s="58">
        <v>2026</v>
      </c>
      <c r="D511" s="61">
        <f>D120+D134+D175+D215+D269+D336+D366+D380</f>
        <v>29900.963629999998</v>
      </c>
      <c r="E511" s="61">
        <f t="shared" ref="E511:I511" si="193">E120+E134+E175+E215+E269+E336+E366+E380</f>
        <v>0</v>
      </c>
      <c r="F511" s="61">
        <f t="shared" si="193"/>
        <v>1643.8</v>
      </c>
      <c r="G511" s="61">
        <f t="shared" si="193"/>
        <v>1640.3</v>
      </c>
      <c r="H511" s="61">
        <f t="shared" si="193"/>
        <v>26616.86363</v>
      </c>
      <c r="I511" s="61">
        <f t="shared" si="193"/>
        <v>0</v>
      </c>
      <c r="J511" s="161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2.75" customHeight="1">
      <c r="A512" s="109" t="s">
        <v>84</v>
      </c>
      <c r="B512" s="110"/>
      <c r="C512" s="117" t="s">
        <v>110</v>
      </c>
      <c r="D512" s="74">
        <f>D509+D511+D510</f>
        <v>104090.23855000001</v>
      </c>
      <c r="E512" s="74">
        <f t="shared" ref="E512:I512" si="194">E509+E511+E510</f>
        <v>342.9</v>
      </c>
      <c r="F512" s="74">
        <f t="shared" si="194"/>
        <v>8894.9520000000011</v>
      </c>
      <c r="G512" s="74">
        <f t="shared" si="194"/>
        <v>4920.8999999999996</v>
      </c>
      <c r="H512" s="74">
        <f t="shared" si="194"/>
        <v>89931.486550000001</v>
      </c>
      <c r="I512" s="156">
        <f t="shared" si="194"/>
        <v>0</v>
      </c>
      <c r="J512" s="162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2.75" customHeight="1">
      <c r="A513" s="115"/>
      <c r="B513" s="116"/>
      <c r="C513" s="118"/>
      <c r="D513" s="75"/>
      <c r="E513" s="75"/>
      <c r="F513" s="75"/>
      <c r="G513" s="75"/>
      <c r="H513" s="75"/>
      <c r="I513" s="157"/>
      <c r="J513" s="159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" customHeight="1">
      <c r="A514" s="115"/>
      <c r="B514" s="116"/>
      <c r="C514" s="118"/>
      <c r="D514" s="75"/>
      <c r="E514" s="75"/>
      <c r="F514" s="75"/>
      <c r="G514" s="75"/>
      <c r="H514" s="75"/>
      <c r="I514" s="157"/>
      <c r="J514" s="159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4.25" customHeight="1" thickBot="1">
      <c r="A515" s="113"/>
      <c r="B515" s="114"/>
      <c r="C515" s="119"/>
      <c r="D515" s="76"/>
      <c r="E515" s="76"/>
      <c r="F515" s="76"/>
      <c r="G515" s="76"/>
      <c r="H515" s="76"/>
      <c r="I515" s="158"/>
      <c r="J515" s="161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6.5" hidden="1" thickBot="1">
      <c r="A516" s="96" t="s">
        <v>15</v>
      </c>
      <c r="B516" s="97"/>
      <c r="C516" s="97"/>
      <c r="D516" s="97"/>
      <c r="E516" s="97"/>
      <c r="F516" s="97"/>
      <c r="G516" s="97"/>
      <c r="H516" s="97"/>
      <c r="I516" s="97"/>
      <c r="J516" s="98"/>
    </row>
    <row r="517" spans="1:24" ht="15.75" hidden="1" thickBot="1">
      <c r="A517" s="152" t="s">
        <v>20</v>
      </c>
      <c r="B517" s="128"/>
      <c r="C517" s="128"/>
      <c r="D517" s="128"/>
      <c r="E517" s="128"/>
      <c r="F517" s="128"/>
      <c r="G517" s="128"/>
      <c r="H517" s="128"/>
      <c r="I517" s="128"/>
      <c r="J517" s="129"/>
    </row>
    <row r="518" spans="1:24" ht="15.75" hidden="1" thickBot="1">
      <c r="A518" s="101">
        <v>1</v>
      </c>
      <c r="B518" s="104" t="s">
        <v>68</v>
      </c>
      <c r="C518" s="14">
        <v>2022</v>
      </c>
      <c r="D518" s="15">
        <f>E518+F518+G518+H518+I518</f>
        <v>0</v>
      </c>
      <c r="E518" s="15">
        <v>0</v>
      </c>
      <c r="F518" s="15">
        <v>0</v>
      </c>
      <c r="G518" s="15">
        <v>0</v>
      </c>
      <c r="H518" s="33">
        <v>0</v>
      </c>
      <c r="I518" s="16">
        <v>0</v>
      </c>
      <c r="J518" s="153" t="s">
        <v>9</v>
      </c>
    </row>
    <row r="519" spans="1:24" ht="15.75" hidden="1" thickBot="1">
      <c r="A519" s="107"/>
      <c r="B519" s="108"/>
      <c r="C519" s="27">
        <v>2023</v>
      </c>
      <c r="D519" s="24">
        <f>E519+F519+G519+H519+I519</f>
        <v>0</v>
      </c>
      <c r="E519" s="24">
        <v>0</v>
      </c>
      <c r="F519" s="24">
        <v>0</v>
      </c>
      <c r="G519" s="24">
        <v>0</v>
      </c>
      <c r="H519" s="24">
        <v>0</v>
      </c>
      <c r="I519" s="26">
        <v>0</v>
      </c>
      <c r="J519" s="154"/>
    </row>
    <row r="520" spans="1:24" ht="15.75" hidden="1" thickBot="1">
      <c r="A520" s="107"/>
      <c r="B520" s="108"/>
      <c r="C520" s="27">
        <v>2024</v>
      </c>
      <c r="D520" s="24">
        <f>E520+F520+G520+H520+I520</f>
        <v>0</v>
      </c>
      <c r="E520" s="24">
        <v>0</v>
      </c>
      <c r="F520" s="24">
        <v>0</v>
      </c>
      <c r="G520" s="24">
        <v>0</v>
      </c>
      <c r="H520" s="24">
        <v>0</v>
      </c>
      <c r="I520" s="26">
        <v>0</v>
      </c>
      <c r="J520" s="154"/>
    </row>
    <row r="521" spans="1:24" ht="15.75" hidden="1" thickBot="1">
      <c r="A521" s="102"/>
      <c r="B521" s="105"/>
      <c r="C521" s="27">
        <v>2025</v>
      </c>
      <c r="D521" s="24">
        <f>E521+F521+G521+H521+I521</f>
        <v>0</v>
      </c>
      <c r="E521" s="24">
        <v>0</v>
      </c>
      <c r="F521" s="24">
        <v>0</v>
      </c>
      <c r="G521" s="24">
        <v>0</v>
      </c>
      <c r="H521" s="24">
        <v>0</v>
      </c>
      <c r="I521" s="26">
        <v>0</v>
      </c>
      <c r="J521" s="154"/>
    </row>
    <row r="522" spans="1:24" ht="15.75" hidden="1" thickBot="1">
      <c r="A522" s="103"/>
      <c r="B522" s="106"/>
      <c r="C522" s="44">
        <v>2026</v>
      </c>
      <c r="D522" s="33">
        <f>E522+F522+G522+H522+I522</f>
        <v>0</v>
      </c>
      <c r="E522" s="40">
        <v>0</v>
      </c>
      <c r="F522" s="40">
        <v>0</v>
      </c>
      <c r="G522" s="40">
        <v>0</v>
      </c>
      <c r="H522" s="34">
        <v>0</v>
      </c>
      <c r="I522" s="49">
        <v>0</v>
      </c>
      <c r="J522" s="155"/>
    </row>
    <row r="523" spans="1:24" ht="15.75" hidden="1" thickBot="1">
      <c r="A523" s="101" t="s">
        <v>16</v>
      </c>
      <c r="B523" s="104" t="s">
        <v>16</v>
      </c>
      <c r="C523" s="14">
        <v>2022</v>
      </c>
      <c r="D523" s="15"/>
      <c r="E523" s="15"/>
      <c r="F523" s="15"/>
      <c r="G523" s="15"/>
      <c r="H523" s="15"/>
      <c r="I523" s="16"/>
      <c r="J523" s="153"/>
    </row>
    <row r="524" spans="1:24" ht="15.75" hidden="1" thickBot="1">
      <c r="A524" s="107"/>
      <c r="B524" s="108"/>
      <c r="C524" s="27">
        <v>2023</v>
      </c>
      <c r="D524" s="24"/>
      <c r="E524" s="24"/>
      <c r="F524" s="24"/>
      <c r="G524" s="24"/>
      <c r="H524" s="24"/>
      <c r="I524" s="26"/>
      <c r="J524" s="154"/>
    </row>
    <row r="525" spans="1:24" ht="15.75" hidden="1" thickBot="1">
      <c r="A525" s="107"/>
      <c r="B525" s="108"/>
      <c r="C525" s="27">
        <v>2024</v>
      </c>
      <c r="D525" s="24"/>
      <c r="E525" s="24"/>
      <c r="F525" s="24"/>
      <c r="G525" s="24"/>
      <c r="H525" s="24"/>
      <c r="I525" s="26"/>
      <c r="J525" s="154"/>
    </row>
    <row r="526" spans="1:24" ht="15.75" hidden="1" thickBot="1">
      <c r="A526" s="102"/>
      <c r="B526" s="105"/>
      <c r="C526" s="19" t="s">
        <v>16</v>
      </c>
      <c r="D526" s="20"/>
      <c r="E526" s="20"/>
      <c r="F526" s="20"/>
      <c r="G526" s="20"/>
      <c r="H526" s="20"/>
      <c r="I526" s="21"/>
      <c r="J526" s="154"/>
    </row>
    <row r="527" spans="1:24" ht="13.5" hidden="1" thickBot="1">
      <c r="A527" s="109" t="s">
        <v>17</v>
      </c>
      <c r="B527" s="110"/>
      <c r="C527" s="17">
        <v>2022</v>
      </c>
      <c r="D527" s="59">
        <f>D518</f>
        <v>0</v>
      </c>
      <c r="E527" s="59">
        <f t="shared" ref="E527:I527" si="195">E518</f>
        <v>0</v>
      </c>
      <c r="F527" s="59">
        <f t="shared" si="195"/>
        <v>0</v>
      </c>
      <c r="G527" s="59">
        <f t="shared" si="195"/>
        <v>0</v>
      </c>
      <c r="H527" s="59">
        <f t="shared" si="195"/>
        <v>0</v>
      </c>
      <c r="I527" s="59">
        <f t="shared" si="195"/>
        <v>0</v>
      </c>
      <c r="J527" s="124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3.5" hidden="1" thickBot="1">
      <c r="A528" s="115"/>
      <c r="B528" s="116"/>
      <c r="C528" s="13">
        <v>2023</v>
      </c>
      <c r="D528" s="8">
        <f>D519</f>
        <v>0</v>
      </c>
      <c r="E528" s="8">
        <f t="shared" ref="E528:I528" si="196">E519</f>
        <v>0</v>
      </c>
      <c r="F528" s="8">
        <f t="shared" si="196"/>
        <v>0</v>
      </c>
      <c r="G528" s="8">
        <f t="shared" si="196"/>
        <v>0</v>
      </c>
      <c r="H528" s="8">
        <f t="shared" si="196"/>
        <v>0</v>
      </c>
      <c r="I528" s="8">
        <f t="shared" si="196"/>
        <v>0</v>
      </c>
      <c r="J528" s="12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3.5" hidden="1" thickBot="1">
      <c r="A529" s="115"/>
      <c r="B529" s="116"/>
      <c r="C529" s="13">
        <v>2024</v>
      </c>
      <c r="D529" s="8">
        <f>D520</f>
        <v>0</v>
      </c>
      <c r="E529" s="8">
        <f t="shared" ref="E529:I529" si="197">E520</f>
        <v>0</v>
      </c>
      <c r="F529" s="8">
        <f t="shared" si="197"/>
        <v>0</v>
      </c>
      <c r="G529" s="8">
        <f t="shared" si="197"/>
        <v>0</v>
      </c>
      <c r="H529" s="8">
        <f t="shared" si="197"/>
        <v>0</v>
      </c>
      <c r="I529" s="8">
        <f t="shared" si="197"/>
        <v>0</v>
      </c>
      <c r="J529" s="12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3.5" hidden="1" thickBot="1">
      <c r="A530" s="111"/>
      <c r="B530" s="112"/>
      <c r="C530" s="13">
        <v>2025</v>
      </c>
      <c r="D530" s="8">
        <f t="shared" ref="D530:I530" si="198">D521</f>
        <v>0</v>
      </c>
      <c r="E530" s="8">
        <f t="shared" si="198"/>
        <v>0</v>
      </c>
      <c r="F530" s="8">
        <f t="shared" si="198"/>
        <v>0</v>
      </c>
      <c r="G530" s="8">
        <f t="shared" si="198"/>
        <v>0</v>
      </c>
      <c r="H530" s="8">
        <f t="shared" si="198"/>
        <v>0</v>
      </c>
      <c r="I530" s="8">
        <f t="shared" si="198"/>
        <v>0</v>
      </c>
      <c r="J530" s="12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3.5" hidden="1" thickBot="1">
      <c r="A531" s="113"/>
      <c r="B531" s="114"/>
      <c r="C531" s="58">
        <v>2026</v>
      </c>
      <c r="D531" s="35">
        <f t="shared" ref="D531:I531" si="199">D522</f>
        <v>0</v>
      </c>
      <c r="E531" s="35">
        <f t="shared" si="199"/>
        <v>0</v>
      </c>
      <c r="F531" s="35">
        <f t="shared" si="199"/>
        <v>0</v>
      </c>
      <c r="G531" s="35">
        <f t="shared" si="199"/>
        <v>0</v>
      </c>
      <c r="H531" s="35">
        <f t="shared" si="199"/>
        <v>0</v>
      </c>
      <c r="I531" s="35">
        <f t="shared" si="199"/>
        <v>0</v>
      </c>
      <c r="J531" s="151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 hidden="1" thickBot="1">
      <c r="A532" s="146" t="s">
        <v>18</v>
      </c>
      <c r="B532" s="118"/>
      <c r="C532" s="118"/>
      <c r="D532" s="118"/>
      <c r="E532" s="118"/>
      <c r="F532" s="118"/>
      <c r="G532" s="118"/>
      <c r="H532" s="118"/>
      <c r="I532" s="118"/>
      <c r="J532" s="147"/>
    </row>
    <row r="533" spans="1:24" ht="15.75" hidden="1" thickBot="1">
      <c r="A533" s="101">
        <v>1</v>
      </c>
      <c r="B533" s="104" t="s">
        <v>16</v>
      </c>
      <c r="C533" s="14">
        <v>2022</v>
      </c>
      <c r="D533" s="15"/>
      <c r="E533" s="15"/>
      <c r="F533" s="15"/>
      <c r="G533" s="15"/>
      <c r="H533" s="15"/>
      <c r="I533" s="15"/>
      <c r="J533" s="148"/>
    </row>
    <row r="534" spans="1:24" ht="15.75" hidden="1" thickBot="1">
      <c r="A534" s="107"/>
      <c r="B534" s="108"/>
      <c r="C534" s="27">
        <v>2023</v>
      </c>
      <c r="D534" s="24"/>
      <c r="E534" s="24"/>
      <c r="F534" s="24"/>
      <c r="G534" s="24"/>
      <c r="H534" s="24"/>
      <c r="I534" s="24"/>
      <c r="J534" s="149"/>
    </row>
    <row r="535" spans="1:24" ht="15.75" hidden="1" thickBot="1">
      <c r="A535" s="107"/>
      <c r="B535" s="108"/>
      <c r="C535" s="27">
        <v>2024</v>
      </c>
      <c r="D535" s="24"/>
      <c r="E535" s="24"/>
      <c r="F535" s="24"/>
      <c r="G535" s="24"/>
      <c r="H535" s="24"/>
      <c r="I535" s="24"/>
      <c r="J535" s="149"/>
    </row>
    <row r="536" spans="1:24" ht="15.75" hidden="1" thickBot="1">
      <c r="A536" s="103"/>
      <c r="B536" s="106"/>
      <c r="C536" s="28" t="s">
        <v>16</v>
      </c>
      <c r="D536" s="25"/>
      <c r="E536" s="25"/>
      <c r="F536" s="25"/>
      <c r="G536" s="25"/>
      <c r="H536" s="25"/>
      <c r="I536" s="25"/>
      <c r="J536" s="150"/>
    </row>
    <row r="537" spans="1:24" ht="15.75" hidden="1" thickBot="1">
      <c r="A537" s="101" t="s">
        <v>16</v>
      </c>
      <c r="B537" s="104" t="s">
        <v>16</v>
      </c>
      <c r="C537" s="14">
        <v>2022</v>
      </c>
      <c r="D537" s="15"/>
      <c r="E537" s="15"/>
      <c r="F537" s="15"/>
      <c r="G537" s="15"/>
      <c r="H537" s="15"/>
      <c r="I537" s="15"/>
      <c r="J537" s="148"/>
    </row>
    <row r="538" spans="1:24" ht="15.75" hidden="1" thickBot="1">
      <c r="A538" s="107"/>
      <c r="B538" s="108"/>
      <c r="C538" s="27">
        <v>2023</v>
      </c>
      <c r="D538" s="24"/>
      <c r="E538" s="24"/>
      <c r="F538" s="24"/>
      <c r="G538" s="24"/>
      <c r="H538" s="24"/>
      <c r="I538" s="24"/>
      <c r="J538" s="149"/>
    </row>
    <row r="539" spans="1:24" ht="15.75" hidden="1" thickBot="1">
      <c r="A539" s="107"/>
      <c r="B539" s="108"/>
      <c r="C539" s="27">
        <v>2024</v>
      </c>
      <c r="D539" s="24"/>
      <c r="E539" s="24"/>
      <c r="F539" s="24"/>
      <c r="G539" s="24"/>
      <c r="H539" s="24"/>
      <c r="I539" s="24"/>
      <c r="J539" s="149"/>
    </row>
    <row r="540" spans="1:24" ht="15.75" hidden="1" thickBot="1">
      <c r="A540" s="103"/>
      <c r="B540" s="106"/>
      <c r="C540" s="28" t="s">
        <v>16</v>
      </c>
      <c r="D540" s="25"/>
      <c r="E540" s="25"/>
      <c r="F540" s="25"/>
      <c r="G540" s="25"/>
      <c r="H540" s="25"/>
      <c r="I540" s="25"/>
      <c r="J540" s="150"/>
    </row>
    <row r="541" spans="1:24" ht="13.5" hidden="1" thickBot="1">
      <c r="A541" s="109" t="s">
        <v>66</v>
      </c>
      <c r="B541" s="110"/>
      <c r="C541" s="117" t="s">
        <v>93</v>
      </c>
      <c r="D541" s="74">
        <f>D527+D528+D529+D531</f>
        <v>0</v>
      </c>
      <c r="E541" s="74">
        <f t="shared" ref="E541:I541" si="200">E527+E528+E529+E531</f>
        <v>0</v>
      </c>
      <c r="F541" s="74">
        <f t="shared" si="200"/>
        <v>0</v>
      </c>
      <c r="G541" s="74">
        <f t="shared" si="200"/>
        <v>0</v>
      </c>
      <c r="H541" s="74">
        <f t="shared" si="200"/>
        <v>0</v>
      </c>
      <c r="I541" s="74">
        <f t="shared" si="200"/>
        <v>0</v>
      </c>
      <c r="J541" s="124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" hidden="1" customHeight="1">
      <c r="A542" s="115"/>
      <c r="B542" s="116"/>
      <c r="C542" s="118"/>
      <c r="D542" s="75"/>
      <c r="E542" s="75"/>
      <c r="F542" s="75"/>
      <c r="G542" s="75"/>
      <c r="H542" s="75"/>
      <c r="I542" s="75"/>
      <c r="J542" s="12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" hidden="1" customHeight="1">
      <c r="A543" s="115"/>
      <c r="B543" s="116"/>
      <c r="C543" s="118"/>
      <c r="D543" s="75"/>
      <c r="E543" s="75"/>
      <c r="F543" s="75"/>
      <c r="G543" s="75"/>
      <c r="H543" s="75"/>
      <c r="I543" s="75"/>
      <c r="J543" s="12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 hidden="1" customHeight="1">
      <c r="A544" s="113"/>
      <c r="B544" s="114"/>
      <c r="C544" s="119"/>
      <c r="D544" s="76"/>
      <c r="E544" s="76"/>
      <c r="F544" s="76"/>
      <c r="G544" s="76"/>
      <c r="H544" s="76"/>
      <c r="I544" s="76"/>
      <c r="J544" s="151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10" ht="15.75" hidden="1" thickBot="1">
      <c r="A545" s="127" t="s">
        <v>97</v>
      </c>
      <c r="B545" s="117"/>
      <c r="C545" s="128"/>
      <c r="D545" s="128"/>
      <c r="E545" s="128"/>
      <c r="F545" s="128"/>
      <c r="G545" s="128"/>
      <c r="H545" s="128"/>
      <c r="I545" s="128"/>
      <c r="J545" s="129"/>
    </row>
    <row r="546" spans="1:10" ht="27" hidden="1" customHeight="1">
      <c r="A546" s="130">
        <v>1</v>
      </c>
      <c r="B546" s="105" t="s">
        <v>98</v>
      </c>
      <c r="C546" s="14">
        <v>2022</v>
      </c>
      <c r="D546" s="38">
        <f>E546+F546+G546+H546+I546</f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35" t="s">
        <v>9</v>
      </c>
    </row>
    <row r="547" spans="1:10" ht="15" hidden="1" customHeight="1">
      <c r="A547" s="131"/>
      <c r="B547" s="133"/>
      <c r="C547" s="32">
        <v>2023</v>
      </c>
      <c r="D547" s="24">
        <f t="shared" ref="D547:D549" si="201">E547+F547+G547+H547+I547</f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136"/>
    </row>
    <row r="548" spans="1:10" ht="15.75" hidden="1" thickBot="1">
      <c r="A548" s="131"/>
      <c r="B548" s="133"/>
      <c r="C548" s="27">
        <v>2024</v>
      </c>
      <c r="D548" s="33">
        <f t="shared" si="201"/>
        <v>0</v>
      </c>
      <c r="E548" s="24">
        <f t="shared" ref="E548:F548" si="202">E559</f>
        <v>0</v>
      </c>
      <c r="F548" s="24">
        <f t="shared" si="202"/>
        <v>0</v>
      </c>
      <c r="G548" s="24">
        <v>0</v>
      </c>
      <c r="H548" s="24">
        <v>0</v>
      </c>
      <c r="I548" s="24">
        <f>I559</f>
        <v>0</v>
      </c>
      <c r="J548" s="136"/>
    </row>
    <row r="549" spans="1:10" ht="15.75" hidden="1" thickBot="1">
      <c r="A549" s="131"/>
      <c r="B549" s="133"/>
      <c r="C549" s="27">
        <v>2025</v>
      </c>
      <c r="D549" s="24">
        <f t="shared" si="201"/>
        <v>0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136"/>
    </row>
    <row r="550" spans="1:10" ht="15" hidden="1" customHeight="1">
      <c r="A550" s="131"/>
      <c r="B550" s="133"/>
      <c r="C550" s="19">
        <v>2026</v>
      </c>
      <c r="D550" s="20"/>
      <c r="E550" s="20"/>
      <c r="F550" s="20"/>
      <c r="G550" s="20"/>
      <c r="H550" s="20"/>
      <c r="I550" s="20"/>
      <c r="J550" s="136"/>
    </row>
    <row r="551" spans="1:10" ht="15.75" hidden="1" thickBot="1">
      <c r="A551" s="132"/>
      <c r="B551" s="134"/>
      <c r="C551" s="28">
        <v>2026</v>
      </c>
      <c r="D551" s="25">
        <f t="shared" ref="D551:D557" si="203">E551+F551+G551+H551+I551</f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136"/>
    </row>
    <row r="552" spans="1:10" ht="15.75" hidden="1" customHeight="1">
      <c r="A552" s="138">
        <v>2</v>
      </c>
      <c r="B552" s="133" t="s">
        <v>99</v>
      </c>
      <c r="C552" s="32">
        <v>2022</v>
      </c>
      <c r="D552" s="33">
        <f t="shared" si="203"/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136"/>
    </row>
    <row r="553" spans="1:10" ht="15.75" hidden="1" customHeight="1">
      <c r="A553" s="139"/>
      <c r="B553" s="140"/>
      <c r="C553" s="27">
        <v>2023</v>
      </c>
      <c r="D553" s="24">
        <f t="shared" si="203"/>
        <v>0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136"/>
    </row>
    <row r="554" spans="1:10" ht="15.75" hidden="1" customHeight="1">
      <c r="A554" s="139"/>
      <c r="B554" s="140"/>
      <c r="C554" s="27">
        <v>2024</v>
      </c>
      <c r="D554" s="24">
        <f t="shared" si="203"/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136"/>
    </row>
    <row r="555" spans="1:10" ht="15.75" hidden="1" customHeight="1">
      <c r="A555" s="139"/>
      <c r="B555" s="140"/>
      <c r="C555" s="27">
        <v>2025</v>
      </c>
      <c r="D555" s="24">
        <f t="shared" si="203"/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136"/>
    </row>
    <row r="556" spans="1:10" ht="15.75" hidden="1" customHeight="1">
      <c r="A556" s="139"/>
      <c r="B556" s="140"/>
      <c r="C556" s="19">
        <v>2026</v>
      </c>
      <c r="D556" s="20">
        <f t="shared" si="203"/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136"/>
    </row>
    <row r="557" spans="1:10" ht="27" hidden="1" customHeight="1">
      <c r="A557" s="141" t="s">
        <v>74</v>
      </c>
      <c r="B557" s="144" t="s">
        <v>73</v>
      </c>
      <c r="C557" s="14">
        <v>2022</v>
      </c>
      <c r="D557" s="15">
        <f t="shared" si="203"/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36"/>
    </row>
    <row r="558" spans="1:10" ht="15" hidden="1" customHeight="1">
      <c r="A558" s="142"/>
      <c r="B558" s="133"/>
      <c r="C558" s="32"/>
      <c r="D558" s="33"/>
      <c r="E558" s="33"/>
      <c r="F558" s="33"/>
      <c r="G558" s="33"/>
      <c r="H558" s="33"/>
      <c r="I558" s="33"/>
      <c r="J558" s="136"/>
    </row>
    <row r="559" spans="1:10" ht="15.75" hidden="1" thickBot="1">
      <c r="A559" s="142"/>
      <c r="B559" s="133"/>
      <c r="C559" s="27">
        <v>2023</v>
      </c>
      <c r="D559" s="24">
        <f>E559+F559+G559+H559+I559</f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136"/>
    </row>
    <row r="560" spans="1:10" ht="15.75" hidden="1" thickBot="1">
      <c r="A560" s="142"/>
      <c r="B560" s="133"/>
      <c r="C560" s="27">
        <v>2024</v>
      </c>
      <c r="D560" s="24">
        <f t="shared" ref="D560" si="204">E560+F560+G560+H560+I560</f>
        <v>0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136"/>
    </row>
    <row r="561" spans="1:24" ht="15" hidden="1" customHeight="1">
      <c r="A561" s="142"/>
      <c r="B561" s="133"/>
      <c r="C561" s="19"/>
      <c r="D561" s="20"/>
      <c r="E561" s="20"/>
      <c r="F561" s="20"/>
      <c r="G561" s="20"/>
      <c r="H561" s="20"/>
      <c r="I561" s="20"/>
      <c r="J561" s="136"/>
    </row>
    <row r="562" spans="1:24" ht="15.75" hidden="1" thickBot="1">
      <c r="A562" s="143"/>
      <c r="B562" s="145"/>
      <c r="C562" s="28">
        <v>2025</v>
      </c>
      <c r="D562" s="25">
        <f t="shared" ref="D562" si="205">E562+F562+G562+H562+I562</f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137"/>
    </row>
    <row r="563" spans="1:24" ht="13.5" hidden="1" thickBot="1">
      <c r="A563" s="120" t="s">
        <v>69</v>
      </c>
      <c r="B563" s="121"/>
      <c r="C563" s="17">
        <v>2022</v>
      </c>
      <c r="D563" s="59">
        <f>D546+D552</f>
        <v>0</v>
      </c>
      <c r="E563" s="59">
        <f t="shared" ref="E563:G563" si="206">E546+E552</f>
        <v>0</v>
      </c>
      <c r="F563" s="59">
        <f t="shared" si="206"/>
        <v>0</v>
      </c>
      <c r="G563" s="59">
        <f t="shared" si="206"/>
        <v>0</v>
      </c>
      <c r="H563" s="59">
        <f>H546+H552</f>
        <v>0</v>
      </c>
      <c r="I563" s="59">
        <f>I546+I552</f>
        <v>0</v>
      </c>
      <c r="J563" s="124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3.5" hidden="1" thickBot="1">
      <c r="A564" s="122"/>
      <c r="B564" s="123"/>
      <c r="C564" s="13">
        <v>2023</v>
      </c>
      <c r="D564" s="8">
        <f>D547+D553</f>
        <v>0</v>
      </c>
      <c r="E564" s="8">
        <f t="shared" ref="E564:H564" si="207">E547+E553</f>
        <v>0</v>
      </c>
      <c r="F564" s="8">
        <f t="shared" si="207"/>
        <v>0</v>
      </c>
      <c r="G564" s="8">
        <f t="shared" si="207"/>
        <v>0</v>
      </c>
      <c r="H564" s="8">
        <f t="shared" si="207"/>
        <v>0</v>
      </c>
      <c r="I564" s="8">
        <f>I547+I553</f>
        <v>0</v>
      </c>
      <c r="J564" s="12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3.5" hidden="1" thickBot="1">
      <c r="A565" s="122"/>
      <c r="B565" s="123"/>
      <c r="C565" s="13">
        <v>2024</v>
      </c>
      <c r="D565" s="8">
        <f t="shared" ref="D565:I567" si="208">D548+D554</f>
        <v>0</v>
      </c>
      <c r="E565" s="8">
        <f t="shared" si="208"/>
        <v>0</v>
      </c>
      <c r="F565" s="8">
        <f t="shared" si="208"/>
        <v>0</v>
      </c>
      <c r="G565" s="8">
        <f t="shared" si="208"/>
        <v>0</v>
      </c>
      <c r="H565" s="8">
        <f t="shared" si="208"/>
        <v>0</v>
      </c>
      <c r="I565" s="8">
        <f>I548+I554</f>
        <v>0</v>
      </c>
      <c r="J565" s="12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3.5" hidden="1" thickBot="1">
      <c r="A566" s="122"/>
      <c r="B566" s="123"/>
      <c r="C566" s="13">
        <v>2025</v>
      </c>
      <c r="D566" s="8">
        <f t="shared" si="208"/>
        <v>0</v>
      </c>
      <c r="E566" s="8">
        <f t="shared" si="208"/>
        <v>0</v>
      </c>
      <c r="F566" s="8">
        <f t="shared" si="208"/>
        <v>0</v>
      </c>
      <c r="G566" s="8">
        <f t="shared" si="208"/>
        <v>0</v>
      </c>
      <c r="H566" s="8">
        <f t="shared" si="208"/>
        <v>0</v>
      </c>
      <c r="I566" s="8">
        <f t="shared" si="208"/>
        <v>0</v>
      </c>
      <c r="J566" s="12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3.5" hidden="1" thickBot="1">
      <c r="A567" s="122"/>
      <c r="B567" s="123"/>
      <c r="C567" s="43">
        <v>2026</v>
      </c>
      <c r="D567" s="8">
        <f t="shared" si="208"/>
        <v>0</v>
      </c>
      <c r="E567" s="8">
        <f t="shared" si="208"/>
        <v>0</v>
      </c>
      <c r="F567" s="8">
        <f t="shared" si="208"/>
        <v>0</v>
      </c>
      <c r="G567" s="8">
        <f t="shared" si="208"/>
        <v>0</v>
      </c>
      <c r="H567" s="8">
        <f t="shared" si="208"/>
        <v>0</v>
      </c>
      <c r="I567" s="8">
        <f t="shared" si="208"/>
        <v>0</v>
      </c>
      <c r="J567" s="12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3.5" hidden="1" thickBot="1">
      <c r="A568" s="120" t="s">
        <v>82</v>
      </c>
      <c r="B568" s="121"/>
      <c r="C568" s="117" t="s">
        <v>93</v>
      </c>
      <c r="D568" s="74">
        <f>D563+D564+D566+D567</f>
        <v>0</v>
      </c>
      <c r="E568" s="74">
        <f t="shared" ref="E568:I568" si="209">E563+E564+E566+E567</f>
        <v>0</v>
      </c>
      <c r="F568" s="74">
        <f t="shared" si="209"/>
        <v>0</v>
      </c>
      <c r="G568" s="74">
        <f t="shared" si="209"/>
        <v>0</v>
      </c>
      <c r="H568" s="74">
        <f t="shared" si="209"/>
        <v>0</v>
      </c>
      <c r="I568" s="74">
        <f t="shared" si="209"/>
        <v>0</v>
      </c>
      <c r="J568" s="124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3.5" hidden="1" thickBot="1">
      <c r="A569" s="122"/>
      <c r="B569" s="123"/>
      <c r="C569" s="118"/>
      <c r="D569" s="75"/>
      <c r="E569" s="75"/>
      <c r="F569" s="75"/>
      <c r="G569" s="75"/>
      <c r="H569" s="75"/>
      <c r="I569" s="75"/>
      <c r="J569" s="12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3.5" hidden="1" thickBot="1">
      <c r="A570" s="122"/>
      <c r="B570" s="123"/>
      <c r="C570" s="118"/>
      <c r="D570" s="75"/>
      <c r="E570" s="75"/>
      <c r="F570" s="75"/>
      <c r="G570" s="75"/>
      <c r="H570" s="75"/>
      <c r="I570" s="75"/>
      <c r="J570" s="12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3.5" hidden="1" thickBot="1">
      <c r="A571" s="122"/>
      <c r="B571" s="123"/>
      <c r="C571" s="119"/>
      <c r="D571" s="76"/>
      <c r="E571" s="76"/>
      <c r="F571" s="76"/>
      <c r="G571" s="76"/>
      <c r="H571" s="76"/>
      <c r="I571" s="76"/>
      <c r="J571" s="12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 hidden="1" thickBot="1">
      <c r="A572" s="127" t="s">
        <v>88</v>
      </c>
      <c r="B572" s="117"/>
      <c r="C572" s="128"/>
      <c r="D572" s="128"/>
      <c r="E572" s="128"/>
      <c r="F572" s="128"/>
      <c r="G572" s="128"/>
      <c r="H572" s="128"/>
      <c r="I572" s="128"/>
      <c r="J572" s="129"/>
    </row>
    <row r="573" spans="1:24" ht="27" hidden="1" customHeight="1">
      <c r="A573" s="130">
        <v>1</v>
      </c>
      <c r="B573" s="105" t="s">
        <v>75</v>
      </c>
      <c r="C573" s="14">
        <v>2022</v>
      </c>
      <c r="D573" s="15">
        <f>E573+F573+G573+H573+I573</f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35" t="s">
        <v>9</v>
      </c>
    </row>
    <row r="574" spans="1:24" ht="15" hidden="1" customHeight="1">
      <c r="A574" s="131"/>
      <c r="B574" s="133"/>
      <c r="C574" s="32"/>
      <c r="D574" s="33"/>
      <c r="E574" s="33"/>
      <c r="F574" s="33"/>
      <c r="G574" s="33"/>
      <c r="H574" s="33"/>
      <c r="I574" s="33"/>
      <c r="J574" s="136"/>
    </row>
    <row r="575" spans="1:24" ht="15.75" hidden="1" thickBot="1">
      <c r="A575" s="131"/>
      <c r="B575" s="133"/>
      <c r="C575" s="27">
        <v>2023</v>
      </c>
      <c r="D575" s="24">
        <f t="shared" ref="D575:D576" si="210">E575+F575+G575+H575+I575</f>
        <v>0</v>
      </c>
      <c r="E575" s="24">
        <f t="shared" ref="E575:H575" si="211">E586</f>
        <v>0</v>
      </c>
      <c r="F575" s="24">
        <f t="shared" si="211"/>
        <v>0</v>
      </c>
      <c r="G575" s="24">
        <f t="shared" si="211"/>
        <v>0</v>
      </c>
      <c r="H575" s="24">
        <f t="shared" si="211"/>
        <v>0</v>
      </c>
      <c r="I575" s="24">
        <f>I586</f>
        <v>0</v>
      </c>
      <c r="J575" s="136"/>
    </row>
    <row r="576" spans="1:24" ht="15.75" hidden="1" thickBot="1">
      <c r="A576" s="131"/>
      <c r="B576" s="133"/>
      <c r="C576" s="27">
        <v>2024</v>
      </c>
      <c r="D576" s="24">
        <f t="shared" si="210"/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136"/>
    </row>
    <row r="577" spans="1:24" ht="15" hidden="1" customHeight="1">
      <c r="A577" s="131"/>
      <c r="B577" s="133"/>
      <c r="C577" s="19"/>
      <c r="D577" s="20"/>
      <c r="E577" s="20"/>
      <c r="F577" s="20"/>
      <c r="G577" s="20"/>
      <c r="H577" s="20"/>
      <c r="I577" s="20"/>
      <c r="J577" s="136"/>
    </row>
    <row r="578" spans="1:24" ht="15.75" hidden="1" thickBot="1">
      <c r="A578" s="131"/>
      <c r="B578" s="133"/>
      <c r="C578" s="27">
        <v>2025</v>
      </c>
      <c r="D578" s="24">
        <f t="shared" ref="D578:D579" si="212">E578+F578+G578+H578+I578</f>
        <v>0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136"/>
    </row>
    <row r="579" spans="1:24" ht="15.75" hidden="1" thickBot="1">
      <c r="A579" s="132"/>
      <c r="B579" s="134"/>
      <c r="C579" s="44">
        <v>2026</v>
      </c>
      <c r="D579" s="40">
        <f t="shared" si="212"/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136"/>
    </row>
    <row r="580" spans="1:24" ht="15.75" hidden="1" customHeight="1">
      <c r="A580" s="138">
        <v>2</v>
      </c>
      <c r="B580" s="133"/>
      <c r="C580" s="32">
        <v>2022</v>
      </c>
      <c r="D580" s="33">
        <f>E580+F580+G580+H580+I580</f>
        <v>0</v>
      </c>
      <c r="E580" s="33"/>
      <c r="F580" s="33"/>
      <c r="G580" s="33"/>
      <c r="H580" s="33"/>
      <c r="I580" s="33"/>
      <c r="J580" s="136"/>
    </row>
    <row r="581" spans="1:24" ht="15.75" hidden="1" customHeight="1">
      <c r="A581" s="139"/>
      <c r="B581" s="140"/>
      <c r="C581" s="27">
        <v>2023</v>
      </c>
      <c r="D581" s="24">
        <f>E581+F581+G581+H581+I581</f>
        <v>0</v>
      </c>
      <c r="E581" s="24"/>
      <c r="F581" s="24"/>
      <c r="G581" s="24"/>
      <c r="H581" s="24"/>
      <c r="I581" s="24"/>
      <c r="J581" s="136"/>
    </row>
    <row r="582" spans="1:24" ht="15.75" hidden="1" customHeight="1">
      <c r="A582" s="139"/>
      <c r="B582" s="140"/>
      <c r="C582" s="27">
        <v>2024</v>
      </c>
      <c r="D582" s="24">
        <f>E582+F582+G582+H582+I582</f>
        <v>0</v>
      </c>
      <c r="E582" s="24"/>
      <c r="F582" s="24"/>
      <c r="G582" s="24"/>
      <c r="H582" s="24"/>
      <c r="I582" s="24"/>
      <c r="J582" s="136"/>
    </row>
    <row r="583" spans="1:24" ht="15.75" hidden="1" customHeight="1">
      <c r="A583" s="139"/>
      <c r="B583" s="140"/>
      <c r="C583" s="19">
        <v>2025</v>
      </c>
      <c r="D583" s="20">
        <f>E583+F583+G583+H583+I583</f>
        <v>0</v>
      </c>
      <c r="E583" s="20"/>
      <c r="F583" s="20"/>
      <c r="G583" s="20"/>
      <c r="H583" s="20"/>
      <c r="I583" s="20"/>
      <c r="J583" s="136"/>
    </row>
    <row r="584" spans="1:24" ht="27" hidden="1" customHeight="1">
      <c r="A584" s="141" t="s">
        <v>74</v>
      </c>
      <c r="B584" s="144" t="s">
        <v>73</v>
      </c>
      <c r="C584" s="14">
        <v>2022</v>
      </c>
      <c r="D584" s="15">
        <f>E584+F584+G584+H584+I584</f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36"/>
    </row>
    <row r="585" spans="1:24" ht="15" hidden="1" customHeight="1">
      <c r="A585" s="142"/>
      <c r="B585" s="133"/>
      <c r="C585" s="32"/>
      <c r="D585" s="33"/>
      <c r="E585" s="33"/>
      <c r="F585" s="33"/>
      <c r="G585" s="33"/>
      <c r="H585" s="33"/>
      <c r="I585" s="33"/>
      <c r="J585" s="136"/>
    </row>
    <row r="586" spans="1:24" ht="15.75" hidden="1" thickBot="1">
      <c r="A586" s="142"/>
      <c r="B586" s="133"/>
      <c r="C586" s="27">
        <v>2023</v>
      </c>
      <c r="D586" s="24">
        <f>E586+F586+G586+H586+I586</f>
        <v>0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136"/>
    </row>
    <row r="587" spans="1:24" ht="15.75" hidden="1" thickBot="1">
      <c r="A587" s="142"/>
      <c r="B587" s="133"/>
      <c r="C587" s="27">
        <v>2024</v>
      </c>
      <c r="D587" s="24">
        <f t="shared" ref="D587" si="213">E587+F587+G587+H587+I587</f>
        <v>0</v>
      </c>
      <c r="E587" s="24">
        <v>0</v>
      </c>
      <c r="F587" s="24">
        <v>0</v>
      </c>
      <c r="G587" s="24">
        <v>0</v>
      </c>
      <c r="H587" s="24">
        <v>0</v>
      </c>
      <c r="I587" s="24">
        <v>0</v>
      </c>
      <c r="J587" s="136"/>
    </row>
    <row r="588" spans="1:24" ht="15" hidden="1" customHeight="1">
      <c r="A588" s="142"/>
      <c r="B588" s="133"/>
      <c r="C588" s="19"/>
      <c r="D588" s="20"/>
      <c r="E588" s="20"/>
      <c r="F588" s="20"/>
      <c r="G588" s="20"/>
      <c r="H588" s="20"/>
      <c r="I588" s="20"/>
      <c r="J588" s="136"/>
    </row>
    <row r="589" spans="1:24" ht="15.75" hidden="1" thickBot="1">
      <c r="A589" s="143"/>
      <c r="B589" s="145"/>
      <c r="C589" s="28">
        <v>2025</v>
      </c>
      <c r="D589" s="25">
        <f t="shared" ref="D589" si="214">E589+F589+G589+H589+I589</f>
        <v>0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137"/>
    </row>
    <row r="590" spans="1:24" ht="13.5" hidden="1" thickBot="1">
      <c r="A590" s="120" t="s">
        <v>69</v>
      </c>
      <c r="B590" s="121"/>
      <c r="C590" s="17">
        <v>2022</v>
      </c>
      <c r="D590" s="59">
        <f t="shared" ref="D590:I590" si="215">D573</f>
        <v>0</v>
      </c>
      <c r="E590" s="59">
        <f t="shared" si="215"/>
        <v>0</v>
      </c>
      <c r="F590" s="59">
        <f t="shared" si="215"/>
        <v>0</v>
      </c>
      <c r="G590" s="59">
        <f t="shared" si="215"/>
        <v>0</v>
      </c>
      <c r="H590" s="59">
        <f t="shared" si="215"/>
        <v>0</v>
      </c>
      <c r="I590" s="59">
        <f t="shared" si="215"/>
        <v>0</v>
      </c>
      <c r="J590" s="124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3.5" hidden="1" thickBot="1">
      <c r="A591" s="122"/>
      <c r="B591" s="123"/>
      <c r="C591" s="13">
        <v>2023</v>
      </c>
      <c r="D591" s="8">
        <f>D575</f>
        <v>0</v>
      </c>
      <c r="E591" s="8">
        <f t="shared" ref="E591:I592" si="216">E575</f>
        <v>0</v>
      </c>
      <c r="F591" s="8">
        <f t="shared" si="216"/>
        <v>0</v>
      </c>
      <c r="G591" s="8">
        <f t="shared" si="216"/>
        <v>0</v>
      </c>
      <c r="H591" s="8">
        <f t="shared" si="216"/>
        <v>0</v>
      </c>
      <c r="I591" s="8">
        <f t="shared" si="216"/>
        <v>0</v>
      </c>
      <c r="J591" s="12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3.5" hidden="1" thickBot="1">
      <c r="A592" s="122"/>
      <c r="B592" s="123"/>
      <c r="C592" s="13">
        <v>2024</v>
      </c>
      <c r="D592" s="8">
        <f t="shared" ref="D592:H592" si="217">D576</f>
        <v>0</v>
      </c>
      <c r="E592" s="8">
        <f t="shared" si="217"/>
        <v>0</v>
      </c>
      <c r="F592" s="8">
        <f t="shared" si="217"/>
        <v>0</v>
      </c>
      <c r="G592" s="8">
        <f t="shared" si="217"/>
        <v>0</v>
      </c>
      <c r="H592" s="8">
        <f t="shared" si="217"/>
        <v>0</v>
      </c>
      <c r="I592" s="8">
        <f t="shared" si="216"/>
        <v>0</v>
      </c>
      <c r="J592" s="12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3.5" hidden="1" thickBot="1">
      <c r="A593" s="122"/>
      <c r="B593" s="123"/>
      <c r="C593" s="43">
        <v>2025</v>
      </c>
      <c r="D593" s="8">
        <f t="shared" ref="D593:I594" si="218">D576</f>
        <v>0</v>
      </c>
      <c r="E593" s="8">
        <f t="shared" si="218"/>
        <v>0</v>
      </c>
      <c r="F593" s="8">
        <f t="shared" si="218"/>
        <v>0</v>
      </c>
      <c r="G593" s="8">
        <f t="shared" si="218"/>
        <v>0</v>
      </c>
      <c r="H593" s="8">
        <f t="shared" si="218"/>
        <v>0</v>
      </c>
      <c r="I593" s="8">
        <f t="shared" si="218"/>
        <v>0</v>
      </c>
      <c r="J593" s="12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3.5" hidden="1" thickBot="1">
      <c r="A594" s="122"/>
      <c r="B594" s="123"/>
      <c r="C594" s="43">
        <v>2026</v>
      </c>
      <c r="D594" s="8">
        <f t="shared" ref="D594:H594" si="219">D577</f>
        <v>0</v>
      </c>
      <c r="E594" s="8">
        <f t="shared" si="219"/>
        <v>0</v>
      </c>
      <c r="F594" s="8">
        <f t="shared" si="219"/>
        <v>0</v>
      </c>
      <c r="G594" s="8">
        <f t="shared" si="219"/>
        <v>0</v>
      </c>
      <c r="H594" s="8">
        <f t="shared" si="219"/>
        <v>0</v>
      </c>
      <c r="I594" s="8">
        <f t="shared" si="218"/>
        <v>0</v>
      </c>
      <c r="J594" s="12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3.5" hidden="1" thickBot="1">
      <c r="A595" s="120" t="s">
        <v>89</v>
      </c>
      <c r="B595" s="121"/>
      <c r="C595" s="117" t="s">
        <v>93</v>
      </c>
      <c r="D595" s="74">
        <f>D590+D591+D592+D594</f>
        <v>0</v>
      </c>
      <c r="E595" s="74">
        <f t="shared" ref="E595:I595" si="220">E590+E591+E592+E594</f>
        <v>0</v>
      </c>
      <c r="F595" s="74">
        <f t="shared" si="220"/>
        <v>0</v>
      </c>
      <c r="G595" s="74">
        <f t="shared" si="220"/>
        <v>0</v>
      </c>
      <c r="H595" s="74">
        <f t="shared" si="220"/>
        <v>0</v>
      </c>
      <c r="I595" s="74">
        <f t="shared" si="220"/>
        <v>0</v>
      </c>
      <c r="J595" s="124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3.5" hidden="1" thickBot="1">
      <c r="A596" s="122"/>
      <c r="B596" s="123"/>
      <c r="C596" s="118"/>
      <c r="D596" s="75"/>
      <c r="E596" s="75"/>
      <c r="F596" s="75"/>
      <c r="G596" s="75"/>
      <c r="H596" s="75"/>
      <c r="I596" s="75"/>
      <c r="J596" s="12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3.5" hidden="1" thickBot="1">
      <c r="A597" s="122"/>
      <c r="B597" s="123"/>
      <c r="C597" s="118"/>
      <c r="D597" s="75"/>
      <c r="E597" s="75"/>
      <c r="F597" s="75"/>
      <c r="G597" s="75"/>
      <c r="H597" s="75"/>
      <c r="I597" s="75"/>
      <c r="J597" s="12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3.5" hidden="1" thickBot="1">
      <c r="A598" s="122"/>
      <c r="B598" s="123"/>
      <c r="C598" s="119"/>
      <c r="D598" s="76"/>
      <c r="E598" s="76"/>
      <c r="F598" s="76"/>
      <c r="G598" s="76"/>
      <c r="H598" s="76"/>
      <c r="I598" s="76"/>
      <c r="J598" s="12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3.5" hidden="1" thickBot="1">
      <c r="A599" s="120" t="s">
        <v>80</v>
      </c>
      <c r="B599" s="121"/>
      <c r="C599" s="17">
        <v>2022</v>
      </c>
      <c r="D599" s="59">
        <f>D590+D527+D563</f>
        <v>0</v>
      </c>
      <c r="E599" s="59">
        <f t="shared" ref="E599:G600" si="221">E590+E527+E563</f>
        <v>0</v>
      </c>
      <c r="F599" s="59">
        <f t="shared" si="221"/>
        <v>0</v>
      </c>
      <c r="G599" s="59">
        <f t="shared" si="221"/>
        <v>0</v>
      </c>
      <c r="H599" s="59">
        <f>H590+H527+H563</f>
        <v>0</v>
      </c>
      <c r="I599" s="59">
        <f t="shared" ref="I599" si="222">I590+I527</f>
        <v>0</v>
      </c>
      <c r="J599" s="124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3.5" hidden="1" thickBot="1">
      <c r="A600" s="122"/>
      <c r="B600" s="123"/>
      <c r="C600" s="13">
        <v>2023</v>
      </c>
      <c r="D600" s="8">
        <f>D591+D528+D564</f>
        <v>0</v>
      </c>
      <c r="E600" s="8">
        <f t="shared" si="221"/>
        <v>0</v>
      </c>
      <c r="F600" s="8">
        <f t="shared" si="221"/>
        <v>0</v>
      </c>
      <c r="G600" s="8">
        <f t="shared" si="221"/>
        <v>0</v>
      </c>
      <c r="H600" s="8">
        <f>H591+H528+H564</f>
        <v>0</v>
      </c>
      <c r="I600" s="8">
        <f>I591+I528</f>
        <v>0</v>
      </c>
      <c r="J600" s="12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3.5" hidden="1" thickBot="1">
      <c r="A601" s="122"/>
      <c r="B601" s="123"/>
      <c r="C601" s="13">
        <v>2024</v>
      </c>
      <c r="D601" s="8">
        <f>D592+D529+D566</f>
        <v>0</v>
      </c>
      <c r="E601" s="8">
        <f t="shared" ref="E601:G601" si="223">E592+E529+E566</f>
        <v>0</v>
      </c>
      <c r="F601" s="8">
        <f t="shared" si="223"/>
        <v>0</v>
      </c>
      <c r="G601" s="8">
        <f t="shared" si="223"/>
        <v>0</v>
      </c>
      <c r="H601" s="8">
        <f>H592+H529+H566</f>
        <v>0</v>
      </c>
      <c r="I601" s="8">
        <f>I592+I529</f>
        <v>0</v>
      </c>
      <c r="J601" s="12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3.5" hidden="1" thickBot="1">
      <c r="A602" s="122"/>
      <c r="B602" s="123"/>
      <c r="C602" s="43">
        <v>2025</v>
      </c>
      <c r="D602" s="60">
        <f t="shared" ref="D602:H602" si="224">D593+D530+D566</f>
        <v>0</v>
      </c>
      <c r="E602" s="60">
        <f t="shared" si="224"/>
        <v>0</v>
      </c>
      <c r="F602" s="60">
        <f t="shared" si="224"/>
        <v>0</v>
      </c>
      <c r="G602" s="60">
        <f t="shared" si="224"/>
        <v>0</v>
      </c>
      <c r="H602" s="60">
        <f t="shared" si="224"/>
        <v>0</v>
      </c>
      <c r="I602" s="35">
        <f>I593+I530</f>
        <v>0</v>
      </c>
      <c r="J602" s="12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3.5" hidden="1" thickBot="1">
      <c r="A603" s="122"/>
      <c r="B603" s="123"/>
      <c r="C603" s="43">
        <v>2026</v>
      </c>
      <c r="D603" s="60">
        <f t="shared" ref="D603:H603" si="225">D594+D531+D567</f>
        <v>0</v>
      </c>
      <c r="E603" s="60">
        <f t="shared" si="225"/>
        <v>0</v>
      </c>
      <c r="F603" s="60">
        <f t="shared" si="225"/>
        <v>0</v>
      </c>
      <c r="G603" s="60">
        <f t="shared" si="225"/>
        <v>0</v>
      </c>
      <c r="H603" s="60">
        <f t="shared" si="225"/>
        <v>0</v>
      </c>
      <c r="I603" s="35">
        <f>I594+I531</f>
        <v>0</v>
      </c>
      <c r="J603" s="12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3.5" hidden="1" thickBot="1">
      <c r="A604" s="120" t="s">
        <v>83</v>
      </c>
      <c r="B604" s="121"/>
      <c r="C604" s="117" t="s">
        <v>93</v>
      </c>
      <c r="D604" s="74">
        <f>D599+D600+D601+D603</f>
        <v>0</v>
      </c>
      <c r="E604" s="74">
        <f t="shared" ref="E604:I604" si="226">E599+E600+E601+E603</f>
        <v>0</v>
      </c>
      <c r="F604" s="74">
        <f t="shared" si="226"/>
        <v>0</v>
      </c>
      <c r="G604" s="74">
        <f t="shared" si="226"/>
        <v>0</v>
      </c>
      <c r="H604" s="74">
        <f t="shared" si="226"/>
        <v>0</v>
      </c>
      <c r="I604" s="74">
        <f t="shared" si="226"/>
        <v>0</v>
      </c>
      <c r="J604" s="124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3.5" hidden="1" thickBot="1">
      <c r="A605" s="122"/>
      <c r="B605" s="123"/>
      <c r="C605" s="118"/>
      <c r="D605" s="75"/>
      <c r="E605" s="75"/>
      <c r="F605" s="75"/>
      <c r="G605" s="75"/>
      <c r="H605" s="75"/>
      <c r="I605" s="75"/>
      <c r="J605" s="12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3.5" hidden="1" thickBot="1">
      <c r="A606" s="122"/>
      <c r="B606" s="123"/>
      <c r="C606" s="118"/>
      <c r="D606" s="75"/>
      <c r="E606" s="75"/>
      <c r="F606" s="75"/>
      <c r="G606" s="75"/>
      <c r="H606" s="75"/>
      <c r="I606" s="75"/>
      <c r="J606" s="12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3.5" hidden="1" thickBot="1">
      <c r="A607" s="122"/>
      <c r="B607" s="123"/>
      <c r="C607" s="118"/>
      <c r="D607" s="75"/>
      <c r="E607" s="75"/>
      <c r="F607" s="75"/>
      <c r="G607" s="75"/>
      <c r="H607" s="75"/>
      <c r="I607" s="75"/>
      <c r="J607" s="12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s="9" customFormat="1" ht="15" hidden="1">
      <c r="A608" s="85" t="s">
        <v>13</v>
      </c>
      <c r="B608" s="86"/>
      <c r="C608" s="17">
        <v>2024</v>
      </c>
      <c r="D608" s="18">
        <f t="shared" ref="D608:H609" si="227">D601+D509+D209</f>
        <v>39853.543890000001</v>
      </c>
      <c r="E608" s="18">
        <f t="shared" si="227"/>
        <v>168.6</v>
      </c>
      <c r="F608" s="18">
        <f t="shared" si="227"/>
        <v>5507.652</v>
      </c>
      <c r="G608" s="18">
        <f t="shared" si="227"/>
        <v>1640.3</v>
      </c>
      <c r="H608" s="18">
        <f t="shared" si="227"/>
        <v>32536.991890000001</v>
      </c>
      <c r="I608" s="54">
        <f t="shared" ref="I608" si="228">I601+I509</f>
        <v>0</v>
      </c>
      <c r="J608" s="91"/>
    </row>
    <row r="609" spans="1:10" s="9" customFormat="1" ht="15" hidden="1">
      <c r="A609" s="87"/>
      <c r="B609" s="88"/>
      <c r="C609" s="13">
        <v>2025</v>
      </c>
      <c r="D609" s="8">
        <f t="shared" si="227"/>
        <v>34376.43103</v>
      </c>
      <c r="E609" s="8">
        <f t="shared" si="227"/>
        <v>174.3</v>
      </c>
      <c r="F609" s="8">
        <f t="shared" si="227"/>
        <v>1743.5</v>
      </c>
      <c r="G609" s="8">
        <f t="shared" si="227"/>
        <v>1640.3</v>
      </c>
      <c r="H609" s="8">
        <f t="shared" si="227"/>
        <v>30818.331030000001</v>
      </c>
      <c r="I609" s="55">
        <f t="shared" ref="I609" si="229">I602+I510</f>
        <v>0</v>
      </c>
      <c r="J609" s="92"/>
    </row>
    <row r="610" spans="1:10" s="9" customFormat="1" ht="15.75" hidden="1" thickBot="1">
      <c r="A610" s="89"/>
      <c r="B610" s="90"/>
      <c r="C610" s="58">
        <v>2026</v>
      </c>
      <c r="D610" s="61">
        <f>D603+D511+D211</f>
        <v>29944.36363</v>
      </c>
      <c r="E610" s="61">
        <f t="shared" ref="E610:G610" si="230">E603+E511</f>
        <v>0</v>
      </c>
      <c r="F610" s="61">
        <f t="shared" si="230"/>
        <v>1643.8</v>
      </c>
      <c r="G610" s="61">
        <f t="shared" si="230"/>
        <v>1640.3</v>
      </c>
      <c r="H610" s="61">
        <f>H603+H511+H211</f>
        <v>26660.263630000001</v>
      </c>
      <c r="I610" s="62">
        <f t="shared" ref="I610" si="231">I603+I511</f>
        <v>0</v>
      </c>
      <c r="J610" s="93"/>
    </row>
    <row r="611" spans="1:10" s="9" customFormat="1" ht="26.25" hidden="1" thickBot="1">
      <c r="A611" s="94" t="s">
        <v>67</v>
      </c>
      <c r="B611" s="95"/>
      <c r="C611" s="58" t="s">
        <v>110</v>
      </c>
      <c r="D611" s="39">
        <f>D604+D512+D212</f>
        <v>104127.03855000001</v>
      </c>
      <c r="E611" s="39">
        <f>E604+E512</f>
        <v>342.9</v>
      </c>
      <c r="F611" s="39">
        <f>F604+F512+F212</f>
        <v>8894.9520000000011</v>
      </c>
      <c r="G611" s="39">
        <f t="shared" ref="G611" si="232">G604+G512</f>
        <v>4920.8999999999996</v>
      </c>
      <c r="H611" s="39">
        <f>H604+H512+H212</f>
        <v>89968.286550000004</v>
      </c>
      <c r="I611" s="39">
        <f t="shared" ref="I611" si="233">I604+I512</f>
        <v>0</v>
      </c>
      <c r="J611" s="42"/>
    </row>
    <row r="612" spans="1:10" ht="15.6" customHeight="1">
      <c r="A612" s="96" t="s">
        <v>131</v>
      </c>
      <c r="B612" s="97"/>
      <c r="C612" s="97"/>
      <c r="D612" s="97"/>
      <c r="E612" s="97"/>
      <c r="F612" s="97"/>
      <c r="G612" s="97"/>
      <c r="H612" s="97"/>
      <c r="I612" s="97"/>
      <c r="J612" s="98"/>
    </row>
    <row r="613" spans="1:10" ht="15.6" customHeight="1" thickBot="1">
      <c r="A613" s="99" t="s">
        <v>132</v>
      </c>
      <c r="B613" s="99"/>
      <c r="C613" s="99"/>
      <c r="D613" s="99"/>
      <c r="E613" s="99"/>
      <c r="F613" s="99"/>
      <c r="G613" s="99"/>
      <c r="H613" s="99"/>
      <c r="I613" s="99"/>
      <c r="J613" s="100"/>
    </row>
    <row r="614" spans="1:10" ht="15.6" customHeight="1">
      <c r="A614" s="101">
        <v>1</v>
      </c>
      <c r="B614" s="104" t="s">
        <v>133</v>
      </c>
      <c r="C614" s="14">
        <v>2024</v>
      </c>
      <c r="D614" s="15">
        <f t="shared" ref="D614:D624" si="234">E614+F614+G614+H614+I614</f>
        <v>663.79310999999996</v>
      </c>
      <c r="E614" s="15">
        <v>0</v>
      </c>
      <c r="F614" s="15">
        <v>577.5</v>
      </c>
      <c r="G614" s="15">
        <v>0</v>
      </c>
      <c r="H614" s="36">
        <v>86.293109999999999</v>
      </c>
      <c r="I614" s="16">
        <v>0</v>
      </c>
      <c r="J614" s="81" t="s">
        <v>115</v>
      </c>
    </row>
    <row r="615" spans="1:10" ht="15.6" customHeight="1">
      <c r="A615" s="102"/>
      <c r="B615" s="105"/>
      <c r="C615" s="27">
        <v>2025</v>
      </c>
      <c r="D615" s="24">
        <f t="shared" si="234"/>
        <v>232.06897000000001</v>
      </c>
      <c r="E615" s="24">
        <v>0</v>
      </c>
      <c r="F615" s="24">
        <v>201.9</v>
      </c>
      <c r="G615" s="24">
        <v>0</v>
      </c>
      <c r="H615" s="37">
        <v>30.168970000000002</v>
      </c>
      <c r="I615" s="26">
        <v>0</v>
      </c>
      <c r="J615" s="82"/>
    </row>
    <row r="616" spans="1:10" ht="27" customHeight="1" thickBot="1">
      <c r="A616" s="103"/>
      <c r="B616" s="106"/>
      <c r="C616" s="44">
        <v>2026</v>
      </c>
      <c r="D616" s="40">
        <f t="shared" si="234"/>
        <v>183.63637</v>
      </c>
      <c r="E616" s="40">
        <v>0</v>
      </c>
      <c r="F616" s="40">
        <v>161.6</v>
      </c>
      <c r="G616" s="40">
        <v>0</v>
      </c>
      <c r="H616" s="48">
        <v>22.036370000000002</v>
      </c>
      <c r="I616" s="49">
        <v>0</v>
      </c>
      <c r="J616" s="82"/>
    </row>
    <row r="617" spans="1:10" ht="15.6" hidden="1" customHeight="1">
      <c r="A617" s="101">
        <v>2</v>
      </c>
      <c r="B617" s="104" t="s">
        <v>134</v>
      </c>
      <c r="C617" s="14">
        <v>2022</v>
      </c>
      <c r="D617" s="15">
        <f t="shared" si="234"/>
        <v>0</v>
      </c>
      <c r="E617" s="15">
        <v>0</v>
      </c>
      <c r="F617" s="15">
        <v>0</v>
      </c>
      <c r="G617" s="15">
        <v>0</v>
      </c>
      <c r="H617" s="36">
        <v>0</v>
      </c>
      <c r="I617" s="69">
        <v>0</v>
      </c>
      <c r="J617" s="82"/>
    </row>
    <row r="618" spans="1:10" ht="15.6" hidden="1" customHeight="1">
      <c r="A618" s="107"/>
      <c r="B618" s="108"/>
      <c r="C618" s="27">
        <v>2023</v>
      </c>
      <c r="D618" s="24">
        <f t="shared" si="234"/>
        <v>0</v>
      </c>
      <c r="E618" s="24">
        <v>0</v>
      </c>
      <c r="F618" s="24">
        <v>0</v>
      </c>
      <c r="G618" s="24">
        <v>0</v>
      </c>
      <c r="H618" s="37">
        <v>0</v>
      </c>
      <c r="I618" s="24">
        <v>0</v>
      </c>
      <c r="J618" s="82"/>
    </row>
    <row r="619" spans="1:10" ht="15.6" customHeight="1">
      <c r="A619" s="107"/>
      <c r="B619" s="108"/>
      <c r="C619" s="27">
        <v>2024</v>
      </c>
      <c r="D619" s="24">
        <f t="shared" si="234"/>
        <v>2152.415</v>
      </c>
      <c r="E619" s="24">
        <v>0</v>
      </c>
      <c r="F619" s="24">
        <v>1872.6</v>
      </c>
      <c r="G619" s="24">
        <v>0</v>
      </c>
      <c r="H619" s="37">
        <v>279.815</v>
      </c>
      <c r="I619" s="24">
        <v>0</v>
      </c>
      <c r="J619" s="82"/>
    </row>
    <row r="620" spans="1:10" ht="15.6" customHeight="1">
      <c r="A620" s="102"/>
      <c r="B620" s="105"/>
      <c r="C620" s="27">
        <v>2025</v>
      </c>
      <c r="D620" s="24">
        <f t="shared" si="234"/>
        <v>0</v>
      </c>
      <c r="E620" s="24">
        <v>0</v>
      </c>
      <c r="F620" s="24">
        <v>0</v>
      </c>
      <c r="G620" s="24">
        <v>0</v>
      </c>
      <c r="H620" s="37">
        <v>0</v>
      </c>
      <c r="I620" s="24">
        <v>0</v>
      </c>
      <c r="J620" s="83"/>
    </row>
    <row r="621" spans="1:10" ht="15.6" customHeight="1" thickBot="1">
      <c r="A621" s="103"/>
      <c r="B621" s="106"/>
      <c r="C621" s="44">
        <v>2026</v>
      </c>
      <c r="D621" s="40">
        <f t="shared" si="234"/>
        <v>0</v>
      </c>
      <c r="E621" s="40">
        <v>0</v>
      </c>
      <c r="F621" s="40">
        <v>0</v>
      </c>
      <c r="G621" s="40">
        <v>0</v>
      </c>
      <c r="H621" s="48">
        <v>0</v>
      </c>
      <c r="I621" s="40">
        <v>0</v>
      </c>
      <c r="J621" s="83"/>
    </row>
    <row r="622" spans="1:10" ht="15.6" hidden="1" customHeight="1">
      <c r="A622" s="101">
        <v>14</v>
      </c>
      <c r="B622" s="104" t="s">
        <v>100</v>
      </c>
      <c r="C622" s="14">
        <v>2024</v>
      </c>
      <c r="D622" s="15">
        <f t="shared" si="234"/>
        <v>922.21799999999996</v>
      </c>
      <c r="E622" s="15">
        <v>0</v>
      </c>
      <c r="F622" s="15">
        <v>0</v>
      </c>
      <c r="G622" s="15">
        <v>0</v>
      </c>
      <c r="H622" s="36">
        <v>922.21799999999996</v>
      </c>
      <c r="I622" s="16">
        <v>0</v>
      </c>
      <c r="J622" s="83"/>
    </row>
    <row r="623" spans="1:10" ht="15.6" hidden="1" customHeight="1">
      <c r="A623" s="102"/>
      <c r="B623" s="105"/>
      <c r="C623" s="27">
        <v>2025</v>
      </c>
      <c r="D623" s="24">
        <f t="shared" si="234"/>
        <v>0</v>
      </c>
      <c r="E623" s="24">
        <v>0</v>
      </c>
      <c r="F623" s="24">
        <v>0</v>
      </c>
      <c r="G623" s="24">
        <v>0</v>
      </c>
      <c r="H623" s="37">
        <v>0</v>
      </c>
      <c r="I623" s="26">
        <v>0</v>
      </c>
      <c r="J623" s="83"/>
    </row>
    <row r="624" spans="1:10" ht="15.6" hidden="1" customHeight="1" thickBot="1">
      <c r="A624" s="103"/>
      <c r="B624" s="106"/>
      <c r="C624" s="44">
        <v>2026</v>
      </c>
      <c r="D624" s="40">
        <f t="shared" si="234"/>
        <v>0</v>
      </c>
      <c r="E624" s="40">
        <v>0</v>
      </c>
      <c r="F624" s="40">
        <v>0</v>
      </c>
      <c r="G624" s="40">
        <v>0</v>
      </c>
      <c r="H624" s="48">
        <v>0</v>
      </c>
      <c r="I624" s="49">
        <v>0</v>
      </c>
      <c r="J624" s="83"/>
    </row>
    <row r="625" spans="1:10" ht="15.6" customHeight="1">
      <c r="A625" s="109" t="s">
        <v>17</v>
      </c>
      <c r="B625" s="110"/>
      <c r="C625" s="17">
        <v>2024</v>
      </c>
      <c r="D625" s="18">
        <f>D614+D619</f>
        <v>2816.20811</v>
      </c>
      <c r="E625" s="18">
        <f t="shared" ref="E625:I625" si="235">E614+E619</f>
        <v>0</v>
      </c>
      <c r="F625" s="18">
        <f t="shared" si="235"/>
        <v>2450.1</v>
      </c>
      <c r="G625" s="18">
        <f t="shared" si="235"/>
        <v>0</v>
      </c>
      <c r="H625" s="18">
        <f t="shared" si="235"/>
        <v>366.10811000000001</v>
      </c>
      <c r="I625" s="18">
        <f t="shared" si="235"/>
        <v>0</v>
      </c>
      <c r="J625" s="83"/>
    </row>
    <row r="626" spans="1:10" ht="15.6" customHeight="1" thickBot="1">
      <c r="A626" s="111"/>
      <c r="B626" s="112"/>
      <c r="C626" s="13">
        <v>2025</v>
      </c>
      <c r="D626" s="35">
        <f>D615+D620</f>
        <v>232.06897000000001</v>
      </c>
      <c r="E626" s="35">
        <f t="shared" ref="E626:I626" si="236">E615+E620</f>
        <v>0</v>
      </c>
      <c r="F626" s="35">
        <f t="shared" si="236"/>
        <v>201.9</v>
      </c>
      <c r="G626" s="35">
        <f t="shared" si="236"/>
        <v>0</v>
      </c>
      <c r="H626" s="35">
        <f t="shared" si="236"/>
        <v>30.168970000000002</v>
      </c>
      <c r="I626" s="35">
        <f t="shared" si="236"/>
        <v>0</v>
      </c>
      <c r="J626" s="84"/>
    </row>
    <row r="627" spans="1:10" ht="15.6" customHeight="1" thickBot="1">
      <c r="A627" s="113"/>
      <c r="B627" s="114"/>
      <c r="C627" s="58">
        <v>2026</v>
      </c>
      <c r="D627" s="61">
        <f>D616+D621</f>
        <v>183.63637</v>
      </c>
      <c r="E627" s="61">
        <f t="shared" ref="E627:I627" si="237">E616+E621</f>
        <v>0</v>
      </c>
      <c r="F627" s="61">
        <f t="shared" si="237"/>
        <v>161.6</v>
      </c>
      <c r="G627" s="61">
        <f t="shared" si="237"/>
        <v>0</v>
      </c>
      <c r="H627" s="61">
        <f t="shared" si="237"/>
        <v>22.036370000000002</v>
      </c>
      <c r="I627" s="61">
        <f t="shared" si="237"/>
        <v>0</v>
      </c>
      <c r="J627" s="77"/>
    </row>
    <row r="628" spans="1:10" ht="15.6" customHeight="1">
      <c r="A628" s="109" t="s">
        <v>135</v>
      </c>
      <c r="B628" s="110"/>
      <c r="C628" s="117" t="s">
        <v>110</v>
      </c>
      <c r="D628" s="74">
        <f>D625+D626+D627</f>
        <v>3231.91345</v>
      </c>
      <c r="E628" s="74">
        <f t="shared" ref="E628:I628" si="238">E625+E626+E627</f>
        <v>0</v>
      </c>
      <c r="F628" s="74">
        <f t="shared" si="238"/>
        <v>2813.6</v>
      </c>
      <c r="G628" s="74">
        <f t="shared" si="238"/>
        <v>0</v>
      </c>
      <c r="H628" s="74">
        <f t="shared" si="238"/>
        <v>418.31344999999999</v>
      </c>
      <c r="I628" s="74">
        <f t="shared" si="238"/>
        <v>0</v>
      </c>
      <c r="J628" s="78"/>
    </row>
    <row r="629" spans="1:10" ht="15.6" customHeight="1">
      <c r="A629" s="115"/>
      <c r="B629" s="116"/>
      <c r="C629" s="118"/>
      <c r="D629" s="75"/>
      <c r="E629" s="75"/>
      <c r="F629" s="75"/>
      <c r="G629" s="75"/>
      <c r="H629" s="75"/>
      <c r="I629" s="75"/>
      <c r="J629" s="78"/>
    </row>
    <row r="630" spans="1:10" ht="15.6" customHeight="1">
      <c r="A630" s="115"/>
      <c r="B630" s="116"/>
      <c r="C630" s="118"/>
      <c r="D630" s="75"/>
      <c r="E630" s="75"/>
      <c r="F630" s="75"/>
      <c r="G630" s="75"/>
      <c r="H630" s="75"/>
      <c r="I630" s="75"/>
      <c r="J630" s="79"/>
    </row>
    <row r="631" spans="1:10" ht="14.25" customHeight="1" thickBot="1">
      <c r="A631" s="113"/>
      <c r="B631" s="114"/>
      <c r="C631" s="119"/>
      <c r="D631" s="76"/>
      <c r="E631" s="76"/>
      <c r="F631" s="76"/>
      <c r="G631" s="76"/>
      <c r="H631" s="76"/>
      <c r="I631" s="76"/>
      <c r="J631" s="79"/>
    </row>
    <row r="632" spans="1:10" ht="15" hidden="1" customHeight="1">
      <c r="J632" s="79"/>
    </row>
    <row r="633" spans="1:10" ht="15" hidden="1" customHeight="1" thickBot="1">
      <c r="J633" s="80"/>
    </row>
    <row r="634" spans="1:10" ht="15.6" hidden="1" customHeight="1"/>
    <row r="635" spans="1:10" ht="15.6" hidden="1" customHeight="1"/>
    <row r="636" spans="1:10" ht="15.6" hidden="1" customHeight="1"/>
    <row r="637" spans="1:10" ht="15.6" hidden="1" customHeight="1"/>
    <row r="638" spans="1:10" ht="15.6" hidden="1" customHeight="1"/>
    <row r="639" spans="1:10" ht="15.6" hidden="1" customHeight="1"/>
    <row r="640" spans="1:10" ht="15.6" hidden="1" customHeight="1"/>
    <row r="641" spans="1:10" ht="15.6" hidden="1" customHeight="1"/>
    <row r="642" spans="1:10" ht="15.6" hidden="1" customHeight="1"/>
    <row r="643" spans="1:10" ht="15.6" hidden="1" customHeight="1"/>
    <row r="644" spans="1:10" ht="15.6" hidden="1" customHeight="1"/>
    <row r="645" spans="1:10" ht="15.6" hidden="1" customHeight="1"/>
    <row r="646" spans="1:10" ht="15.6" hidden="1" customHeight="1" thickBot="1"/>
    <row r="647" spans="1:10" ht="15.6" customHeight="1">
      <c r="A647" s="85" t="s">
        <v>13</v>
      </c>
      <c r="B647" s="86"/>
      <c r="C647" s="17">
        <v>2024</v>
      </c>
      <c r="D647" s="18">
        <f>D21+D118+D132+D173+D213+D267+D334+D364+D378+D625</f>
        <v>45857.152000000002</v>
      </c>
      <c r="E647" s="18">
        <f t="shared" ref="E647:I647" si="239">E21+E118+E132+E173+E213+E267+E334+E364+E378+E625</f>
        <v>168.6</v>
      </c>
      <c r="F647" s="18">
        <f t="shared" si="239"/>
        <v>8978.152</v>
      </c>
      <c r="G647" s="18">
        <f t="shared" si="239"/>
        <v>1640.3</v>
      </c>
      <c r="H647" s="18">
        <f t="shared" si="239"/>
        <v>35070.100000000006</v>
      </c>
      <c r="I647" s="18">
        <f t="shared" si="239"/>
        <v>0</v>
      </c>
      <c r="J647" s="91"/>
    </row>
    <row r="648" spans="1:10" ht="15.6" customHeight="1">
      <c r="A648" s="87"/>
      <c r="B648" s="88"/>
      <c r="C648" s="13">
        <v>2025</v>
      </c>
      <c r="D648" s="8">
        <f>D22+D119+D133+D174+D214+D268+D335+D365+D379+D626</f>
        <v>36746.800000000003</v>
      </c>
      <c r="E648" s="8">
        <f t="shared" ref="E648:I648" si="240">E22+E119+E133+E174+E214+E268+E335+E365+E379+E626</f>
        <v>174.3</v>
      </c>
      <c r="F648" s="8">
        <f t="shared" si="240"/>
        <v>1945.4</v>
      </c>
      <c r="G648" s="8">
        <f t="shared" si="240"/>
        <v>1640.3</v>
      </c>
      <c r="H648" s="8">
        <f t="shared" si="240"/>
        <v>32986.800000000003</v>
      </c>
      <c r="I648" s="8">
        <f t="shared" si="240"/>
        <v>0</v>
      </c>
      <c r="J648" s="92"/>
    </row>
    <row r="649" spans="1:10" ht="15.6" customHeight="1" thickBot="1">
      <c r="A649" s="89"/>
      <c r="B649" s="90"/>
      <c r="C649" s="58">
        <v>2026</v>
      </c>
      <c r="D649" s="61">
        <f>D23+D120+D134+D175+D215+D269+D336+D366+D380+D627</f>
        <v>32285.4</v>
      </c>
      <c r="E649" s="61">
        <f t="shared" ref="E649:I649" si="241">E23+E120+E134+E175+E215+E269+E336+E366+E380+E627</f>
        <v>0</v>
      </c>
      <c r="F649" s="61">
        <f t="shared" si="241"/>
        <v>1805.3999999999999</v>
      </c>
      <c r="G649" s="61">
        <f t="shared" si="241"/>
        <v>1640.3</v>
      </c>
      <c r="H649" s="61">
        <f t="shared" si="241"/>
        <v>28839.7</v>
      </c>
      <c r="I649" s="61">
        <f t="shared" si="241"/>
        <v>0</v>
      </c>
      <c r="J649" s="93"/>
    </row>
    <row r="650" spans="1:10" ht="41.25" customHeight="1" thickBot="1">
      <c r="A650" s="94" t="s">
        <v>67</v>
      </c>
      <c r="B650" s="95"/>
      <c r="C650" s="58" t="s">
        <v>110</v>
      </c>
      <c r="D650" s="39">
        <f>D647+D648+D649</f>
        <v>114889.35200000001</v>
      </c>
      <c r="E650" s="39">
        <f t="shared" ref="E650:I650" si="242">E647+E648+E649</f>
        <v>342.9</v>
      </c>
      <c r="F650" s="39">
        <f t="shared" si="242"/>
        <v>12728.951999999999</v>
      </c>
      <c r="G650" s="39">
        <f t="shared" si="242"/>
        <v>4920.8999999999996</v>
      </c>
      <c r="H650" s="39">
        <f t="shared" si="242"/>
        <v>96896.6</v>
      </c>
      <c r="I650" s="39">
        <f t="shared" si="242"/>
        <v>0</v>
      </c>
      <c r="J650" s="42"/>
    </row>
  </sheetData>
  <mergeCells count="539">
    <mergeCell ref="A85:B87"/>
    <mergeCell ref="J85:J87"/>
    <mergeCell ref="A88:B91"/>
    <mergeCell ref="C88:C91"/>
    <mergeCell ref="D88:D91"/>
    <mergeCell ref="E88:E91"/>
    <mergeCell ref="F88:F91"/>
    <mergeCell ref="G88:G91"/>
    <mergeCell ref="H88:H91"/>
    <mergeCell ref="I88:I91"/>
    <mergeCell ref="J88:J91"/>
    <mergeCell ref="A81:B84"/>
    <mergeCell ref="C81:C84"/>
    <mergeCell ref="D81:D84"/>
    <mergeCell ref="E81:E84"/>
    <mergeCell ref="F81:F84"/>
    <mergeCell ref="G81:G84"/>
    <mergeCell ref="H81:H84"/>
    <mergeCell ref="I81:I84"/>
    <mergeCell ref="J81:J84"/>
    <mergeCell ref="A58:J58"/>
    <mergeCell ref="A59:A65"/>
    <mergeCell ref="B59:B65"/>
    <mergeCell ref="J59:J75"/>
    <mergeCell ref="A66:A69"/>
    <mergeCell ref="B66:B69"/>
    <mergeCell ref="A70:A75"/>
    <mergeCell ref="B70:B75"/>
    <mergeCell ref="A76:B80"/>
    <mergeCell ref="J76:J80"/>
    <mergeCell ref="A54:B57"/>
    <mergeCell ref="C54:C57"/>
    <mergeCell ref="D54:D57"/>
    <mergeCell ref="E54:E57"/>
    <mergeCell ref="F54:F57"/>
    <mergeCell ref="G54:G57"/>
    <mergeCell ref="H54:H57"/>
    <mergeCell ref="I54:I57"/>
    <mergeCell ref="J54:J57"/>
    <mergeCell ref="A37:J37"/>
    <mergeCell ref="A38:A41"/>
    <mergeCell ref="B38:B41"/>
    <mergeCell ref="J38:J50"/>
    <mergeCell ref="A42:A44"/>
    <mergeCell ref="B42:B44"/>
    <mergeCell ref="A45:A50"/>
    <mergeCell ref="B45:B50"/>
    <mergeCell ref="A51:B53"/>
    <mergeCell ref="J51:J53"/>
    <mergeCell ref="B29:B32"/>
    <mergeCell ref="J29:J32"/>
    <mergeCell ref="A33:B36"/>
    <mergeCell ref="C33:C36"/>
    <mergeCell ref="D33:D36"/>
    <mergeCell ref="E33:E36"/>
    <mergeCell ref="F33:F36"/>
    <mergeCell ref="G33:G36"/>
    <mergeCell ref="H33:H36"/>
    <mergeCell ref="I33:I36"/>
    <mergeCell ref="J33:J36"/>
    <mergeCell ref="A143:A145"/>
    <mergeCell ref="B143:B145"/>
    <mergeCell ref="A149:A151"/>
    <mergeCell ref="B149:B151"/>
    <mergeCell ref="A167:A169"/>
    <mergeCell ref="B167:B169"/>
    <mergeCell ref="A181:A185"/>
    <mergeCell ref="B181:B185"/>
    <mergeCell ref="J181:J185"/>
    <mergeCell ref="A180:J180"/>
    <mergeCell ref="A146:A148"/>
    <mergeCell ref="B146:B148"/>
    <mergeCell ref="A173:B175"/>
    <mergeCell ref="J173:J175"/>
    <mergeCell ref="A176:B179"/>
    <mergeCell ref="C176:C179"/>
    <mergeCell ref="D176:D179"/>
    <mergeCell ref="E176:E179"/>
    <mergeCell ref="F176:F179"/>
    <mergeCell ref="G176:G179"/>
    <mergeCell ref="H176:H179"/>
    <mergeCell ref="I176:I179"/>
    <mergeCell ref="J176:J179"/>
    <mergeCell ref="B152:B154"/>
    <mergeCell ref="J385:J387"/>
    <mergeCell ref="C388:C391"/>
    <mergeCell ref="A381:B384"/>
    <mergeCell ref="C381:C384"/>
    <mergeCell ref="D381:D384"/>
    <mergeCell ref="E381:E384"/>
    <mergeCell ref="J399:J402"/>
    <mergeCell ref="A392:J392"/>
    <mergeCell ref="A393:J393"/>
    <mergeCell ref="A394:A398"/>
    <mergeCell ref="B394:B398"/>
    <mergeCell ref="J394:J398"/>
    <mergeCell ref="A399:A402"/>
    <mergeCell ref="A293:A295"/>
    <mergeCell ref="B293:B295"/>
    <mergeCell ref="A341:J341"/>
    <mergeCell ref="A342:A346"/>
    <mergeCell ref="F337:F340"/>
    <mergeCell ref="G337:G340"/>
    <mergeCell ref="H337:H340"/>
    <mergeCell ref="I337:I340"/>
    <mergeCell ref="J337:J340"/>
    <mergeCell ref="A323:A325"/>
    <mergeCell ref="B323:B325"/>
    <mergeCell ref="D337:D340"/>
    <mergeCell ref="E337:E340"/>
    <mergeCell ref="A326:A330"/>
    <mergeCell ref="B326:B330"/>
    <mergeCell ref="A314:A316"/>
    <mergeCell ref="B342:B346"/>
    <mergeCell ref="J342:J350"/>
    <mergeCell ref="A347:A350"/>
    <mergeCell ref="B347:B350"/>
    <mergeCell ref="A296:A298"/>
    <mergeCell ref="B296:B298"/>
    <mergeCell ref="A302:A304"/>
    <mergeCell ref="B302:B304"/>
    <mergeCell ref="C444:C447"/>
    <mergeCell ref="D444:D447"/>
    <mergeCell ref="E444:E447"/>
    <mergeCell ref="F444:F447"/>
    <mergeCell ref="G444:G447"/>
    <mergeCell ref="H444:H447"/>
    <mergeCell ref="H471:H474"/>
    <mergeCell ref="I471:I474"/>
    <mergeCell ref="A456:A459"/>
    <mergeCell ref="B456:B459"/>
    <mergeCell ref="A448:J448"/>
    <mergeCell ref="A449:A455"/>
    <mergeCell ref="J466:J470"/>
    <mergeCell ref="I480:I483"/>
    <mergeCell ref="A480:B483"/>
    <mergeCell ref="J480:J483"/>
    <mergeCell ref="A471:B474"/>
    <mergeCell ref="J471:J474"/>
    <mergeCell ref="B449:B455"/>
    <mergeCell ref="A460:A465"/>
    <mergeCell ref="B460:B465"/>
    <mergeCell ref="J449:J465"/>
    <mergeCell ref="A466:B470"/>
    <mergeCell ref="A475:B479"/>
    <mergeCell ref="J475:J479"/>
    <mergeCell ref="C471:C474"/>
    <mergeCell ref="D471:D474"/>
    <mergeCell ref="E471:E474"/>
    <mergeCell ref="F471:F474"/>
    <mergeCell ref="G471:G474"/>
    <mergeCell ref="B361:B363"/>
    <mergeCell ref="J361:J369"/>
    <mergeCell ref="H417:H420"/>
    <mergeCell ref="I417:I420"/>
    <mergeCell ref="A421:J421"/>
    <mergeCell ref="A422:A427"/>
    <mergeCell ref="B422:B427"/>
    <mergeCell ref="J422:J438"/>
    <mergeCell ref="A428:A432"/>
    <mergeCell ref="B428:B432"/>
    <mergeCell ref="A433:A438"/>
    <mergeCell ref="B433:B438"/>
    <mergeCell ref="C417:C420"/>
    <mergeCell ref="D417:D420"/>
    <mergeCell ref="E417:E420"/>
    <mergeCell ref="F417:F420"/>
    <mergeCell ref="G417:G420"/>
    <mergeCell ref="B399:B402"/>
    <mergeCell ref="I381:I384"/>
    <mergeCell ref="J381:J384"/>
    <mergeCell ref="J378:J380"/>
    <mergeCell ref="A378:B380"/>
    <mergeCell ref="B372:B374"/>
    <mergeCell ref="A385:B387"/>
    <mergeCell ref="A317:A319"/>
    <mergeCell ref="B317:B319"/>
    <mergeCell ref="A351:B355"/>
    <mergeCell ref="J351:J355"/>
    <mergeCell ref="A356:B359"/>
    <mergeCell ref="J388:J391"/>
    <mergeCell ref="C356:C359"/>
    <mergeCell ref="D356:D359"/>
    <mergeCell ref="E356:E359"/>
    <mergeCell ref="F356:F359"/>
    <mergeCell ref="G356:G359"/>
    <mergeCell ref="H356:H359"/>
    <mergeCell ref="I356:I359"/>
    <mergeCell ref="J356:J359"/>
    <mergeCell ref="J372:J377"/>
    <mergeCell ref="D388:D391"/>
    <mergeCell ref="E388:E391"/>
    <mergeCell ref="F388:F391"/>
    <mergeCell ref="G388:G391"/>
    <mergeCell ref="H388:H391"/>
    <mergeCell ref="I388:I391"/>
    <mergeCell ref="A388:B391"/>
    <mergeCell ref="A371:J371"/>
    <mergeCell ref="A361:A363"/>
    <mergeCell ref="I270:I273"/>
    <mergeCell ref="J270:J273"/>
    <mergeCell ref="A274:J274"/>
    <mergeCell ref="A275:A277"/>
    <mergeCell ref="B275:B277"/>
    <mergeCell ref="J275:J333"/>
    <mergeCell ref="A278:A280"/>
    <mergeCell ref="B278:B280"/>
    <mergeCell ref="A281:A283"/>
    <mergeCell ref="B281:B283"/>
    <mergeCell ref="A284:A286"/>
    <mergeCell ref="B284:B286"/>
    <mergeCell ref="A287:A289"/>
    <mergeCell ref="B287:B289"/>
    <mergeCell ref="A290:A292"/>
    <mergeCell ref="B290:B292"/>
    <mergeCell ref="A331:A333"/>
    <mergeCell ref="B331:B333"/>
    <mergeCell ref="A299:A301"/>
    <mergeCell ref="B299:B301"/>
    <mergeCell ref="A305:A307"/>
    <mergeCell ref="B305:B307"/>
    <mergeCell ref="A308:A310"/>
    <mergeCell ref="B308:B310"/>
    <mergeCell ref="A220:J220"/>
    <mergeCell ref="A221:A223"/>
    <mergeCell ref="B221:B223"/>
    <mergeCell ref="J221:J266"/>
    <mergeCell ref="A245:A247"/>
    <mergeCell ref="B245:B247"/>
    <mergeCell ref="A254:A256"/>
    <mergeCell ref="B254:B256"/>
    <mergeCell ref="A260:A263"/>
    <mergeCell ref="B260:B263"/>
    <mergeCell ref="A264:A266"/>
    <mergeCell ref="B264:B266"/>
    <mergeCell ref="A242:A244"/>
    <mergeCell ref="B242:B244"/>
    <mergeCell ref="B227:B229"/>
    <mergeCell ref="A227:A229"/>
    <mergeCell ref="A257:A259"/>
    <mergeCell ref="B257:B259"/>
    <mergeCell ref="A239:A241"/>
    <mergeCell ref="B239:B241"/>
    <mergeCell ref="A248:A250"/>
    <mergeCell ref="B248:B250"/>
    <mergeCell ref="A224:A226"/>
    <mergeCell ref="B224:B226"/>
    <mergeCell ref="A213:B215"/>
    <mergeCell ref="J213:J215"/>
    <mergeCell ref="A216:B219"/>
    <mergeCell ref="C216:C219"/>
    <mergeCell ref="D216:D219"/>
    <mergeCell ref="E216:E219"/>
    <mergeCell ref="F216:F219"/>
    <mergeCell ref="G216:G219"/>
    <mergeCell ref="H216:H219"/>
    <mergeCell ref="I216:I219"/>
    <mergeCell ref="J216:J219"/>
    <mergeCell ref="B164:B166"/>
    <mergeCell ref="A186:A188"/>
    <mergeCell ref="B186:B188"/>
    <mergeCell ref="J186:J212"/>
    <mergeCell ref="A195:A197"/>
    <mergeCell ref="B195:B197"/>
    <mergeCell ref="A189:A191"/>
    <mergeCell ref="B189:B191"/>
    <mergeCell ref="A204:A206"/>
    <mergeCell ref="B204:B206"/>
    <mergeCell ref="A192:A194"/>
    <mergeCell ref="B192:B194"/>
    <mergeCell ref="A210:A212"/>
    <mergeCell ref="B210:B212"/>
    <mergeCell ref="H1:J1"/>
    <mergeCell ref="A139:J139"/>
    <mergeCell ref="A140:A142"/>
    <mergeCell ref="B140:B142"/>
    <mergeCell ref="J140:J172"/>
    <mergeCell ref="A152:A154"/>
    <mergeCell ref="A484:B486"/>
    <mergeCell ref="J121:J124"/>
    <mergeCell ref="J409:J412"/>
    <mergeCell ref="J484:J486"/>
    <mergeCell ref="B375:B377"/>
    <mergeCell ref="A375:A377"/>
    <mergeCell ref="A413:A416"/>
    <mergeCell ref="B413:B416"/>
    <mergeCell ref="A417:B420"/>
    <mergeCell ref="J417:J420"/>
    <mergeCell ref="J413:J416"/>
    <mergeCell ref="A408:J408"/>
    <mergeCell ref="A409:A412"/>
    <mergeCell ref="B409:B412"/>
    <mergeCell ref="A403:B407"/>
    <mergeCell ref="J403:J407"/>
    <mergeCell ref="A121:B124"/>
    <mergeCell ref="A372:A374"/>
    <mergeCell ref="A93:J93"/>
    <mergeCell ref="D121:D124"/>
    <mergeCell ref="E121:E124"/>
    <mergeCell ref="F121:F124"/>
    <mergeCell ref="G121:G124"/>
    <mergeCell ref="A107:A109"/>
    <mergeCell ref="B107:B109"/>
    <mergeCell ref="A118:B120"/>
    <mergeCell ref="J118:J120"/>
    <mergeCell ref="H121:H124"/>
    <mergeCell ref="I121:I124"/>
    <mergeCell ref="J99:J117"/>
    <mergeCell ref="A99:A103"/>
    <mergeCell ref="A115:A117"/>
    <mergeCell ref="A110:A114"/>
    <mergeCell ref="B110:B114"/>
    <mergeCell ref="B99:B103"/>
    <mergeCell ref="B115:B117"/>
    <mergeCell ref="A104:A106"/>
    <mergeCell ref="B104:B106"/>
    <mergeCell ref="C121:C124"/>
    <mergeCell ref="A94:A98"/>
    <mergeCell ref="B94:B98"/>
    <mergeCell ref="B2:J3"/>
    <mergeCell ref="D5:I5"/>
    <mergeCell ref="J5:J7"/>
    <mergeCell ref="D6:D7"/>
    <mergeCell ref="E6:I6"/>
    <mergeCell ref="B5:B7"/>
    <mergeCell ref="C5:C7"/>
    <mergeCell ref="A5:A7"/>
    <mergeCell ref="A92:J92"/>
    <mergeCell ref="A9:J9"/>
    <mergeCell ref="A10:J10"/>
    <mergeCell ref="A11:A13"/>
    <mergeCell ref="B11:B13"/>
    <mergeCell ref="J11:J13"/>
    <mergeCell ref="A14:A17"/>
    <mergeCell ref="B14:B17"/>
    <mergeCell ref="J14:J17"/>
    <mergeCell ref="A21:B23"/>
    <mergeCell ref="J21:J23"/>
    <mergeCell ref="A24:J24"/>
    <mergeCell ref="A25:A28"/>
    <mergeCell ref="B25:B28"/>
    <mergeCell ref="J25:J28"/>
    <mergeCell ref="A29:A32"/>
    <mergeCell ref="I135:I138"/>
    <mergeCell ref="J135:J138"/>
    <mergeCell ref="A132:B134"/>
    <mergeCell ref="A320:A322"/>
    <mergeCell ref="B320:B322"/>
    <mergeCell ref="A311:A313"/>
    <mergeCell ref="B311:B313"/>
    <mergeCell ref="A439:B443"/>
    <mergeCell ref="J439:J443"/>
    <mergeCell ref="F381:F384"/>
    <mergeCell ref="G381:G384"/>
    <mergeCell ref="H381:H384"/>
    <mergeCell ref="B314:B316"/>
    <mergeCell ref="A334:B336"/>
    <mergeCell ref="J334:J336"/>
    <mergeCell ref="A337:B340"/>
    <mergeCell ref="C337:C340"/>
    <mergeCell ref="A170:A172"/>
    <mergeCell ref="B170:B172"/>
    <mergeCell ref="A158:A160"/>
    <mergeCell ref="B158:B160"/>
    <mergeCell ref="A161:A163"/>
    <mergeCell ref="B161:B163"/>
    <mergeCell ref="A164:A166"/>
    <mergeCell ref="A155:A157"/>
    <mergeCell ref="B155:B157"/>
    <mergeCell ref="A18:A20"/>
    <mergeCell ref="B18:B20"/>
    <mergeCell ref="A198:A200"/>
    <mergeCell ref="B198:B200"/>
    <mergeCell ref="A207:A209"/>
    <mergeCell ref="B207:B209"/>
    <mergeCell ref="A201:A203"/>
    <mergeCell ref="B201:B203"/>
    <mergeCell ref="A125:J125"/>
    <mergeCell ref="A126:A128"/>
    <mergeCell ref="B126:B128"/>
    <mergeCell ref="J126:J131"/>
    <mergeCell ref="A129:A131"/>
    <mergeCell ref="B129:B131"/>
    <mergeCell ref="J132:J134"/>
    <mergeCell ref="A135:B138"/>
    <mergeCell ref="C135:C138"/>
    <mergeCell ref="D135:D138"/>
    <mergeCell ref="E135:E138"/>
    <mergeCell ref="F135:F138"/>
    <mergeCell ref="G135:G138"/>
    <mergeCell ref="H135:H138"/>
    <mergeCell ref="A364:B366"/>
    <mergeCell ref="A367:B370"/>
    <mergeCell ref="C367:C370"/>
    <mergeCell ref="D367:D370"/>
    <mergeCell ref="E367:E370"/>
    <mergeCell ref="F367:F370"/>
    <mergeCell ref="A251:A253"/>
    <mergeCell ref="B251:B253"/>
    <mergeCell ref="A230:A232"/>
    <mergeCell ref="B230:B232"/>
    <mergeCell ref="A233:A235"/>
    <mergeCell ref="B233:B235"/>
    <mergeCell ref="A236:A238"/>
    <mergeCell ref="B236:B238"/>
    <mergeCell ref="A360:J360"/>
    <mergeCell ref="A267:B269"/>
    <mergeCell ref="J267:J269"/>
    <mergeCell ref="A270:B273"/>
    <mergeCell ref="C270:C273"/>
    <mergeCell ref="D270:D273"/>
    <mergeCell ref="E270:E273"/>
    <mergeCell ref="F270:F273"/>
    <mergeCell ref="G270:G273"/>
    <mergeCell ref="H270:H273"/>
    <mergeCell ref="G367:G370"/>
    <mergeCell ref="H367:H370"/>
    <mergeCell ref="I367:I370"/>
    <mergeCell ref="A509:B511"/>
    <mergeCell ref="J509:J511"/>
    <mergeCell ref="A512:B515"/>
    <mergeCell ref="C512:C515"/>
    <mergeCell ref="D512:D515"/>
    <mergeCell ref="E512:E515"/>
    <mergeCell ref="F512:F515"/>
    <mergeCell ref="G512:G515"/>
    <mergeCell ref="H512:H515"/>
    <mergeCell ref="I512:I515"/>
    <mergeCell ref="J512:J515"/>
    <mergeCell ref="A444:B447"/>
    <mergeCell ref="A487:B487"/>
    <mergeCell ref="I444:I447"/>
    <mergeCell ref="J444:J447"/>
    <mergeCell ref="C480:C483"/>
    <mergeCell ref="D480:D483"/>
    <mergeCell ref="E480:E483"/>
    <mergeCell ref="F480:F483"/>
    <mergeCell ref="G480:G483"/>
    <mergeCell ref="H480:H483"/>
    <mergeCell ref="A516:J516"/>
    <mergeCell ref="A517:J517"/>
    <mergeCell ref="A518:A522"/>
    <mergeCell ref="B518:B522"/>
    <mergeCell ref="J518:J522"/>
    <mergeCell ref="A523:A526"/>
    <mergeCell ref="B523:B526"/>
    <mergeCell ref="J523:J526"/>
    <mergeCell ref="A527:B531"/>
    <mergeCell ref="J527:J531"/>
    <mergeCell ref="A532:J532"/>
    <mergeCell ref="A533:A536"/>
    <mergeCell ref="B533:B536"/>
    <mergeCell ref="J533:J536"/>
    <mergeCell ref="A537:A540"/>
    <mergeCell ref="B537:B540"/>
    <mergeCell ref="J537:J540"/>
    <mergeCell ref="A541:B544"/>
    <mergeCell ref="C541:C544"/>
    <mergeCell ref="D541:D544"/>
    <mergeCell ref="E541:E544"/>
    <mergeCell ref="F541:F544"/>
    <mergeCell ref="G541:G544"/>
    <mergeCell ref="H541:H544"/>
    <mergeCell ref="I541:I544"/>
    <mergeCell ref="J541:J544"/>
    <mergeCell ref="A545:J545"/>
    <mergeCell ref="A546:A551"/>
    <mergeCell ref="B546:B551"/>
    <mergeCell ref="J546:J562"/>
    <mergeCell ref="A552:A556"/>
    <mergeCell ref="B552:B556"/>
    <mergeCell ref="A557:A562"/>
    <mergeCell ref="B557:B562"/>
    <mergeCell ref="A563:B567"/>
    <mergeCell ref="J563:J567"/>
    <mergeCell ref="A568:B571"/>
    <mergeCell ref="C568:C571"/>
    <mergeCell ref="D568:D571"/>
    <mergeCell ref="E568:E571"/>
    <mergeCell ref="F568:F571"/>
    <mergeCell ref="G568:G571"/>
    <mergeCell ref="H568:H571"/>
    <mergeCell ref="I568:I571"/>
    <mergeCell ref="J568:J571"/>
    <mergeCell ref="A572:J572"/>
    <mergeCell ref="A573:A579"/>
    <mergeCell ref="B573:B579"/>
    <mergeCell ref="J573:J589"/>
    <mergeCell ref="A580:A583"/>
    <mergeCell ref="B580:B583"/>
    <mergeCell ref="A584:A589"/>
    <mergeCell ref="B584:B589"/>
    <mergeCell ref="A590:B594"/>
    <mergeCell ref="J590:J594"/>
    <mergeCell ref="A595:B598"/>
    <mergeCell ref="C595:C598"/>
    <mergeCell ref="D595:D598"/>
    <mergeCell ref="E595:E598"/>
    <mergeCell ref="F595:F598"/>
    <mergeCell ref="G595:G598"/>
    <mergeCell ref="H595:H598"/>
    <mergeCell ref="I595:I598"/>
    <mergeCell ref="J595:J598"/>
    <mergeCell ref="H628:H631"/>
    <mergeCell ref="A599:B603"/>
    <mergeCell ref="J599:J603"/>
    <mergeCell ref="A604:B607"/>
    <mergeCell ref="C604:C607"/>
    <mergeCell ref="D604:D607"/>
    <mergeCell ref="E604:E607"/>
    <mergeCell ref="F604:F607"/>
    <mergeCell ref="G604:G607"/>
    <mergeCell ref="H604:H607"/>
    <mergeCell ref="I604:I607"/>
    <mergeCell ref="J604:J607"/>
    <mergeCell ref="I628:I631"/>
    <mergeCell ref="J627:J633"/>
    <mergeCell ref="J614:J626"/>
    <mergeCell ref="A608:B610"/>
    <mergeCell ref="J608:J610"/>
    <mergeCell ref="A611:B611"/>
    <mergeCell ref="A647:B649"/>
    <mergeCell ref="J647:J649"/>
    <mergeCell ref="A650:B650"/>
    <mergeCell ref="A612:J612"/>
    <mergeCell ref="A613:J613"/>
    <mergeCell ref="A614:A616"/>
    <mergeCell ref="B614:B616"/>
    <mergeCell ref="A617:A621"/>
    <mergeCell ref="B617:B621"/>
    <mergeCell ref="A622:A624"/>
    <mergeCell ref="B622:B624"/>
    <mergeCell ref="A625:B627"/>
    <mergeCell ref="A628:B631"/>
    <mergeCell ref="C628:C631"/>
    <mergeCell ref="D628:D631"/>
    <mergeCell ref="E628:E631"/>
    <mergeCell ref="F628:F631"/>
    <mergeCell ref="G628:G631"/>
  </mergeCells>
  <pageMargins left="0.70866141732283472" right="0.31496062992125984" top="0.74803149606299213" bottom="0.15748031496062992" header="0.31496062992125984" footer="0.31496062992125984"/>
  <pageSetup paperSize="9" scale="65" fitToHeight="0" orientation="portrait" r:id="rId1"/>
  <rowBreaks count="3" manualBreakCount="3">
    <brk id="138" max="16383" man="1"/>
    <brk id="238" max="16383" man="1"/>
    <brk id="3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216" t="s">
        <v>11</v>
      </c>
      <c r="D25" s="217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22"/>
      <c r="D26" s="123"/>
      <c r="E26" s="4"/>
    </row>
    <row r="27" spans="3:20">
      <c r="C27" s="218"/>
      <c r="D27" s="219"/>
      <c r="E27" s="4"/>
    </row>
    <row r="28" spans="3:20">
      <c r="E28" s="4"/>
    </row>
    <row r="29" spans="3:20">
      <c r="E29" s="4"/>
    </row>
    <row r="30" spans="3:20" ht="72.75">
      <c r="E30" s="7" t="s">
        <v>9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7:20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7:20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2024-02-13T13:33:06Z</dcterms:modified>
</cp:coreProperties>
</file>