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Лист1!$A$1:$J$883</definedName>
  </definedNames>
  <calcPr calcId="125725"/>
</workbook>
</file>

<file path=xl/calcChain.xml><?xml version="1.0" encoding="utf-8"?>
<calcChain xmlns="http://schemas.openxmlformats.org/spreadsheetml/2006/main">
  <c r="D294" i="1"/>
  <c r="D293"/>
  <c r="D278"/>
  <c r="D290"/>
  <c r="D289"/>
  <c r="D288"/>
  <c r="D287"/>
  <c r="D286"/>
  <c r="D279"/>
  <c r="E847"/>
  <c r="F847"/>
  <c r="G847"/>
  <c r="H847"/>
  <c r="I847"/>
  <c r="D847"/>
  <c r="E844"/>
  <c r="F844"/>
  <c r="G844"/>
  <c r="H844"/>
  <c r="I844"/>
  <c r="E843"/>
  <c r="F843"/>
  <c r="G843"/>
  <c r="H843"/>
  <c r="I843"/>
  <c r="E842"/>
  <c r="F842"/>
  <c r="G842"/>
  <c r="H842"/>
  <c r="I842"/>
  <c r="D844"/>
  <c r="D843"/>
  <c r="D842"/>
  <c r="I845"/>
  <c r="H845"/>
  <c r="G845"/>
  <c r="F845"/>
  <c r="E845"/>
  <c r="D845"/>
  <c r="D837"/>
  <c r="D836"/>
  <c r="D830"/>
  <c r="D829"/>
  <c r="E592"/>
  <c r="F592"/>
  <c r="G592"/>
  <c r="H592"/>
  <c r="I592"/>
  <c r="D592"/>
  <c r="I590"/>
  <c r="H590"/>
  <c r="G590"/>
  <c r="F590"/>
  <c r="E590"/>
  <c r="D590"/>
  <c r="I589"/>
  <c r="H589"/>
  <c r="G589"/>
  <c r="F589"/>
  <c r="E589"/>
  <c r="D589"/>
  <c r="D582"/>
  <c r="D581"/>
  <c r="E574"/>
  <c r="F574"/>
  <c r="G574"/>
  <c r="H574"/>
  <c r="I574"/>
  <c r="D574"/>
  <c r="I572"/>
  <c r="H572"/>
  <c r="G572"/>
  <c r="F572"/>
  <c r="E572"/>
  <c r="D572"/>
  <c r="I571"/>
  <c r="H571"/>
  <c r="G571"/>
  <c r="F571"/>
  <c r="E571"/>
  <c r="D571"/>
  <c r="D567"/>
  <c r="D566"/>
  <c r="F540"/>
  <c r="G540"/>
  <c r="H540"/>
  <c r="I540"/>
  <c r="E537"/>
  <c r="F537"/>
  <c r="G537"/>
  <c r="H537"/>
  <c r="I537"/>
  <c r="D423"/>
  <c r="E536"/>
  <c r="F536"/>
  <c r="G536"/>
  <c r="H536"/>
  <c r="I536"/>
  <c r="E535"/>
  <c r="F535"/>
  <c r="G535"/>
  <c r="H535"/>
  <c r="I535"/>
  <c r="D535"/>
  <c r="D534"/>
  <c r="D533"/>
  <c r="D532"/>
  <c r="D531"/>
  <c r="D530"/>
  <c r="I538"/>
  <c r="H538"/>
  <c r="G538"/>
  <c r="F538"/>
  <c r="E538"/>
  <c r="E540" s="1"/>
  <c r="D538"/>
  <c r="D529"/>
  <c r="D528"/>
  <c r="D527"/>
  <c r="D526"/>
  <c r="D525"/>
  <c r="D524"/>
  <c r="D523"/>
  <c r="D522"/>
  <c r="D521"/>
  <c r="D520"/>
  <c r="D519"/>
  <c r="D518"/>
  <c r="D517"/>
  <c r="D516"/>
  <c r="D515"/>
  <c r="D511"/>
  <c r="D510"/>
  <c r="D509"/>
  <c r="D508"/>
  <c r="D507"/>
  <c r="D495"/>
  <c r="D494"/>
  <c r="D505"/>
  <c r="D504"/>
  <c r="D490"/>
  <c r="D489"/>
  <c r="D485"/>
  <c r="D484"/>
  <c r="D480"/>
  <c r="D479"/>
  <c r="D472"/>
  <c r="D471"/>
  <c r="D464"/>
  <c r="D463"/>
  <c r="D459"/>
  <c r="D458"/>
  <c r="D448"/>
  <c r="D447"/>
  <c r="D443"/>
  <c r="D442"/>
  <c r="D438"/>
  <c r="D437"/>
  <c r="D433"/>
  <c r="D432"/>
  <c r="D428"/>
  <c r="D427"/>
  <c r="D422"/>
  <c r="D537" s="1"/>
  <c r="F413"/>
  <c r="G413"/>
  <c r="H413"/>
  <c r="F411"/>
  <c r="G411"/>
  <c r="H411"/>
  <c r="F410"/>
  <c r="G410"/>
  <c r="H410"/>
  <c r="H412"/>
  <c r="G412"/>
  <c r="F412"/>
  <c r="D346"/>
  <c r="D345"/>
  <c r="D344"/>
  <c r="D343"/>
  <c r="I340"/>
  <c r="E340"/>
  <c r="I339"/>
  <c r="E339"/>
  <c r="I335"/>
  <c r="I413" s="1"/>
  <c r="E335"/>
  <c r="E413" s="1"/>
  <c r="I334"/>
  <c r="I412" s="1"/>
  <c r="E334"/>
  <c r="D334" s="1"/>
  <c r="D393"/>
  <c r="D392"/>
  <c r="D382"/>
  <c r="D381"/>
  <c r="D374"/>
  <c r="D373"/>
  <c r="I367"/>
  <c r="E367"/>
  <c r="D367" s="1"/>
  <c r="I366"/>
  <c r="E366"/>
  <c r="I365"/>
  <c r="E365"/>
  <c r="D365" s="1"/>
  <c r="I364"/>
  <c r="E364"/>
  <c r="I361"/>
  <c r="E361"/>
  <c r="I360"/>
  <c r="E360"/>
  <c r="I359"/>
  <c r="E359"/>
  <c r="I358"/>
  <c r="E358"/>
  <c r="I357"/>
  <c r="E357"/>
  <c r="D357" s="1"/>
  <c r="D352"/>
  <c r="D351"/>
  <c r="D350"/>
  <c r="D349"/>
  <c r="D408"/>
  <c r="D407"/>
  <c r="D409"/>
  <c r="D406"/>
  <c r="D405"/>
  <c r="D330"/>
  <c r="D329"/>
  <c r="E317"/>
  <c r="E720" s="1"/>
  <c r="E866" s="1"/>
  <c r="H317"/>
  <c r="H720" s="1"/>
  <c r="I317"/>
  <c r="I720" s="1"/>
  <c r="E319"/>
  <c r="E722" s="1"/>
  <c r="E868" s="1"/>
  <c r="F319"/>
  <c r="F722" s="1"/>
  <c r="F868" s="1"/>
  <c r="G319"/>
  <c r="G722" s="1"/>
  <c r="G868" s="1"/>
  <c r="H319"/>
  <c r="H722" s="1"/>
  <c r="H868" s="1"/>
  <c r="I319"/>
  <c r="I722" s="1"/>
  <c r="I868" s="1"/>
  <c r="E318"/>
  <c r="E721" s="1"/>
  <c r="E867" s="1"/>
  <c r="F318"/>
  <c r="F721" s="1"/>
  <c r="F867" s="1"/>
  <c r="G318"/>
  <c r="G721" s="1"/>
  <c r="G867" s="1"/>
  <c r="H318"/>
  <c r="H721" s="1"/>
  <c r="H867" s="1"/>
  <c r="I318"/>
  <c r="I721" s="1"/>
  <c r="I867" s="1"/>
  <c r="I320"/>
  <c r="I723" s="1"/>
  <c r="I869" s="1"/>
  <c r="H320"/>
  <c r="H723" s="1"/>
  <c r="H869" s="1"/>
  <c r="G320"/>
  <c r="G723" s="1"/>
  <c r="G869" s="1"/>
  <c r="F320"/>
  <c r="F723" s="1"/>
  <c r="F869" s="1"/>
  <c r="E320"/>
  <c r="D281"/>
  <c r="D280"/>
  <c r="F317"/>
  <c r="F720" s="1"/>
  <c r="D315"/>
  <c r="D314"/>
  <c r="D302"/>
  <c r="D301"/>
  <c r="D276"/>
  <c r="D275"/>
  <c r="E258"/>
  <c r="F258"/>
  <c r="G258"/>
  <c r="H258"/>
  <c r="I258"/>
  <c r="D257"/>
  <c r="D256"/>
  <c r="D255"/>
  <c r="D254"/>
  <c r="D253"/>
  <c r="D252"/>
  <c r="D251"/>
  <c r="D250"/>
  <c r="D249"/>
  <c r="D248"/>
  <c r="E261"/>
  <c r="F261"/>
  <c r="G261"/>
  <c r="H261"/>
  <c r="I261"/>
  <c r="E260"/>
  <c r="F260"/>
  <c r="G260"/>
  <c r="H260"/>
  <c r="I260"/>
  <c r="E259"/>
  <c r="F259"/>
  <c r="G259"/>
  <c r="H259"/>
  <c r="I259"/>
  <c r="D222"/>
  <c r="D221"/>
  <c r="D214"/>
  <c r="D261" s="1"/>
  <c r="D213"/>
  <c r="I204"/>
  <c r="H204"/>
  <c r="G204"/>
  <c r="F204"/>
  <c r="E204"/>
  <c r="I203"/>
  <c r="H203"/>
  <c r="G203"/>
  <c r="F203"/>
  <c r="E203"/>
  <c r="D196"/>
  <c r="D204" s="1"/>
  <c r="D195"/>
  <c r="D203" s="1"/>
  <c r="E187"/>
  <c r="F187"/>
  <c r="G187"/>
  <c r="H187"/>
  <c r="I187"/>
  <c r="E186"/>
  <c r="F186"/>
  <c r="G186"/>
  <c r="H186"/>
  <c r="I186"/>
  <c r="E185"/>
  <c r="F185"/>
  <c r="G185"/>
  <c r="H185"/>
  <c r="I185"/>
  <c r="E184"/>
  <c r="F184"/>
  <c r="G184"/>
  <c r="H184"/>
  <c r="I184"/>
  <c r="E183"/>
  <c r="F183"/>
  <c r="G183"/>
  <c r="H183"/>
  <c r="I183"/>
  <c r="D181"/>
  <c r="D180"/>
  <c r="D179"/>
  <c r="D178"/>
  <c r="D177"/>
  <c r="D167"/>
  <c r="D166"/>
  <c r="D162"/>
  <c r="D161"/>
  <c r="I134"/>
  <c r="H134"/>
  <c r="G134"/>
  <c r="F134"/>
  <c r="E134"/>
  <c r="I132"/>
  <c r="H132"/>
  <c r="G132"/>
  <c r="F132"/>
  <c r="E132"/>
  <c r="I131"/>
  <c r="H131"/>
  <c r="G131"/>
  <c r="F131"/>
  <c r="E131"/>
  <c r="I130"/>
  <c r="H130"/>
  <c r="G130"/>
  <c r="F130"/>
  <c r="E130"/>
  <c r="I129"/>
  <c r="H129"/>
  <c r="G129"/>
  <c r="F129"/>
  <c r="E129"/>
  <c r="I128"/>
  <c r="H128"/>
  <c r="G128"/>
  <c r="F128"/>
  <c r="E128"/>
  <c r="D124"/>
  <c r="D132" s="1"/>
  <c r="D123"/>
  <c r="D131" s="1"/>
  <c r="D122"/>
  <c r="D130" s="1"/>
  <c r="D121"/>
  <c r="D129" s="1"/>
  <c r="D120"/>
  <c r="D128" s="1"/>
  <c r="I113"/>
  <c r="H113"/>
  <c r="G113"/>
  <c r="F113"/>
  <c r="E113"/>
  <c r="E111"/>
  <c r="F111"/>
  <c r="G111"/>
  <c r="H111"/>
  <c r="I111"/>
  <c r="E110"/>
  <c r="F110"/>
  <c r="G110"/>
  <c r="H110"/>
  <c r="I110"/>
  <c r="E109"/>
  <c r="F109"/>
  <c r="G109"/>
  <c r="H109"/>
  <c r="I109"/>
  <c r="E108"/>
  <c r="F108"/>
  <c r="G108"/>
  <c r="H108"/>
  <c r="I108"/>
  <c r="E107"/>
  <c r="F107"/>
  <c r="G107"/>
  <c r="H107"/>
  <c r="I107"/>
  <c r="D103"/>
  <c r="D111" s="1"/>
  <c r="D102"/>
  <c r="D110" s="1"/>
  <c r="D101"/>
  <c r="D109" s="1"/>
  <c r="D100"/>
  <c r="D108" s="1"/>
  <c r="D99"/>
  <c r="D107" s="1"/>
  <c r="E34"/>
  <c r="F34"/>
  <c r="F142" s="1"/>
  <c r="G34"/>
  <c r="H34"/>
  <c r="I34"/>
  <c r="E33"/>
  <c r="E141" s="1"/>
  <c r="F33"/>
  <c r="G33"/>
  <c r="H33"/>
  <c r="I33"/>
  <c r="I141" s="1"/>
  <c r="E31"/>
  <c r="F31"/>
  <c r="G31"/>
  <c r="H31"/>
  <c r="I31"/>
  <c r="E30"/>
  <c r="F30"/>
  <c r="G30"/>
  <c r="H30"/>
  <c r="I30"/>
  <c r="I32"/>
  <c r="H32"/>
  <c r="G32"/>
  <c r="F32"/>
  <c r="E32"/>
  <c r="D28"/>
  <c r="D27"/>
  <c r="D23"/>
  <c r="D22"/>
  <c r="D24"/>
  <c r="D21"/>
  <c r="D20"/>
  <c r="D14"/>
  <c r="D33" s="1"/>
  <c r="D13"/>
  <c r="D32" s="1"/>
  <c r="D140" s="1"/>
  <c r="I866" l="1"/>
  <c r="F866"/>
  <c r="H866"/>
  <c r="E723"/>
  <c r="D364"/>
  <c r="D339"/>
  <c r="D412"/>
  <c r="D366"/>
  <c r="E412"/>
  <c r="G139"/>
  <c r="D340"/>
  <c r="D335"/>
  <c r="E138"/>
  <c r="D360"/>
  <c r="I139"/>
  <c r="I138"/>
  <c r="F139"/>
  <c r="G141"/>
  <c r="F138"/>
  <c r="H188"/>
  <c r="D260"/>
  <c r="E139"/>
  <c r="H141"/>
  <c r="I142"/>
  <c r="E142"/>
  <c r="H139"/>
  <c r="F141"/>
  <c r="D186"/>
  <c r="E44"/>
  <c r="I44"/>
  <c r="D141"/>
  <c r="G138"/>
  <c r="H142"/>
  <c r="I188"/>
  <c r="E188"/>
  <c r="D361"/>
  <c r="H138"/>
  <c r="D185"/>
  <c r="F188"/>
  <c r="G188"/>
  <c r="D319"/>
  <c r="D722" s="1"/>
  <c r="D868" s="1"/>
  <c r="D359"/>
  <c r="G142"/>
  <c r="D358"/>
  <c r="D113"/>
  <c r="H44"/>
  <c r="G44"/>
  <c r="F44"/>
  <c r="D134"/>
  <c r="G140"/>
  <c r="H140"/>
  <c r="I140"/>
  <c r="I143" s="1"/>
  <c r="E140"/>
  <c r="F140"/>
  <c r="F143" s="1"/>
  <c r="E321"/>
  <c r="E322" s="1"/>
  <c r="F321"/>
  <c r="G321"/>
  <c r="H321"/>
  <c r="I321"/>
  <c r="I322" s="1"/>
  <c r="F322"/>
  <c r="F414"/>
  <c r="F415" s="1"/>
  <c r="G414"/>
  <c r="G415" s="1"/>
  <c r="H414"/>
  <c r="H415" s="1"/>
  <c r="E846"/>
  <c r="F846"/>
  <c r="G846"/>
  <c r="H846"/>
  <c r="I846"/>
  <c r="D841"/>
  <c r="D840"/>
  <c r="D839"/>
  <c r="D838"/>
  <c r="D835"/>
  <c r="D834"/>
  <c r="D833"/>
  <c r="D832"/>
  <c r="D831"/>
  <c r="D828"/>
  <c r="D827"/>
  <c r="I807"/>
  <c r="H807"/>
  <c r="G807"/>
  <c r="F807"/>
  <c r="E807"/>
  <c r="D807"/>
  <c r="I806"/>
  <c r="H806"/>
  <c r="G806"/>
  <c r="F806"/>
  <c r="E806"/>
  <c r="I805"/>
  <c r="H805"/>
  <c r="G805"/>
  <c r="F805"/>
  <c r="E805"/>
  <c r="I803"/>
  <c r="H803"/>
  <c r="G803"/>
  <c r="F803"/>
  <c r="E803"/>
  <c r="D802"/>
  <c r="D800"/>
  <c r="D799"/>
  <c r="D797"/>
  <c r="D796"/>
  <c r="D795"/>
  <c r="D794"/>
  <c r="D793"/>
  <c r="D792"/>
  <c r="D791"/>
  <c r="D789"/>
  <c r="D806" s="1"/>
  <c r="I788"/>
  <c r="I804" s="1"/>
  <c r="H788"/>
  <c r="H804" s="1"/>
  <c r="G788"/>
  <c r="G804" s="1"/>
  <c r="F788"/>
  <c r="F804" s="1"/>
  <c r="E788"/>
  <c r="E804" s="1"/>
  <c r="D786"/>
  <c r="D803" s="1"/>
  <c r="I780"/>
  <c r="H780"/>
  <c r="G780"/>
  <c r="F780"/>
  <c r="E780"/>
  <c r="I779"/>
  <c r="H779"/>
  <c r="G779"/>
  <c r="F779"/>
  <c r="E779"/>
  <c r="H778"/>
  <c r="G778"/>
  <c r="I777"/>
  <c r="H777"/>
  <c r="G777"/>
  <c r="F777"/>
  <c r="E777"/>
  <c r="I776"/>
  <c r="H776"/>
  <c r="G776"/>
  <c r="F776"/>
  <c r="E776"/>
  <c r="D775"/>
  <c r="D773"/>
  <c r="D772"/>
  <c r="D770"/>
  <c r="D769"/>
  <c r="D780" s="1"/>
  <c r="D768"/>
  <c r="D767"/>
  <c r="D766"/>
  <c r="D765"/>
  <c r="D764"/>
  <c r="D762"/>
  <c r="I761"/>
  <c r="I778" s="1"/>
  <c r="F761"/>
  <c r="F778" s="1"/>
  <c r="E761"/>
  <c r="E778" s="1"/>
  <c r="D760"/>
  <c r="D759"/>
  <c r="I744"/>
  <c r="H744"/>
  <c r="G744"/>
  <c r="F744"/>
  <c r="E744"/>
  <c r="I743"/>
  <c r="H743"/>
  <c r="G743"/>
  <c r="F743"/>
  <c r="E743"/>
  <c r="I742"/>
  <c r="H742"/>
  <c r="G742"/>
  <c r="F742"/>
  <c r="E742"/>
  <c r="I741"/>
  <c r="H741"/>
  <c r="G741"/>
  <c r="F741"/>
  <c r="E741"/>
  <c r="I740"/>
  <c r="H740"/>
  <c r="G740"/>
  <c r="F740"/>
  <c r="E740"/>
  <c r="D735"/>
  <c r="D744" s="1"/>
  <c r="D734"/>
  <c r="D743" s="1"/>
  <c r="D733"/>
  <c r="D742" s="1"/>
  <c r="D732"/>
  <c r="D741" s="1"/>
  <c r="D731"/>
  <c r="D740" s="1"/>
  <c r="E573"/>
  <c r="F573"/>
  <c r="G573"/>
  <c r="H573"/>
  <c r="I573"/>
  <c r="E570"/>
  <c r="F570"/>
  <c r="G570"/>
  <c r="H570"/>
  <c r="I570"/>
  <c r="E569"/>
  <c r="F569"/>
  <c r="G569"/>
  <c r="H569"/>
  <c r="I569"/>
  <c r="D568"/>
  <c r="D573" s="1"/>
  <c r="D565"/>
  <c r="D570" s="1"/>
  <c r="D564"/>
  <c r="D569" s="1"/>
  <c r="D579"/>
  <c r="D580"/>
  <c r="D583"/>
  <c r="D584"/>
  <c r="D585"/>
  <c r="D586"/>
  <c r="E587"/>
  <c r="F587"/>
  <c r="G587"/>
  <c r="H587"/>
  <c r="I587"/>
  <c r="E588"/>
  <c r="F588"/>
  <c r="G588"/>
  <c r="H588"/>
  <c r="I588"/>
  <c r="E591"/>
  <c r="F591"/>
  <c r="G591"/>
  <c r="H591"/>
  <c r="I591"/>
  <c r="I370"/>
  <c r="E370"/>
  <c r="I369"/>
  <c r="E369"/>
  <c r="I368"/>
  <c r="E368"/>
  <c r="I363"/>
  <c r="E363"/>
  <c r="D363" s="1"/>
  <c r="I362"/>
  <c r="E362"/>
  <c r="I356"/>
  <c r="E356"/>
  <c r="D356" s="1"/>
  <c r="D355"/>
  <c r="D354"/>
  <c r="D353"/>
  <c r="D389"/>
  <c r="D388"/>
  <c r="D387"/>
  <c r="I336"/>
  <c r="E336"/>
  <c r="I333"/>
  <c r="E333"/>
  <c r="I332"/>
  <c r="E332"/>
  <c r="D303"/>
  <c r="D300"/>
  <c r="G299"/>
  <c r="D299" s="1"/>
  <c r="E869" l="1"/>
  <c r="G143"/>
  <c r="D413"/>
  <c r="D777"/>
  <c r="E143"/>
  <c r="G808"/>
  <c r="G781"/>
  <c r="D846"/>
  <c r="H143"/>
  <c r="E754"/>
  <c r="I754"/>
  <c r="D776"/>
  <c r="H322"/>
  <c r="H814"/>
  <c r="G815"/>
  <c r="I816"/>
  <c r="D333"/>
  <c r="D779"/>
  <c r="E781"/>
  <c r="I781"/>
  <c r="D368"/>
  <c r="D370"/>
  <c r="F812"/>
  <c r="D336"/>
  <c r="D362"/>
  <c r="F781"/>
  <c r="H781"/>
  <c r="I812"/>
  <c r="G814"/>
  <c r="F815"/>
  <c r="H816"/>
  <c r="D332"/>
  <c r="D369"/>
  <c r="D587"/>
  <c r="H754"/>
  <c r="E813"/>
  <c r="I813"/>
  <c r="F814"/>
  <c r="E815"/>
  <c r="I815"/>
  <c r="G816"/>
  <c r="E816"/>
  <c r="D591"/>
  <c r="D588"/>
  <c r="G754"/>
  <c r="F754"/>
  <c r="H813"/>
  <c r="G812"/>
  <c r="E814"/>
  <c r="I814"/>
  <c r="H815"/>
  <c r="F816"/>
  <c r="F808"/>
  <c r="F813"/>
  <c r="D815"/>
  <c r="E808"/>
  <c r="D816"/>
  <c r="D754"/>
  <c r="D781"/>
  <c r="H808"/>
  <c r="E812"/>
  <c r="G813"/>
  <c r="D812"/>
  <c r="D761"/>
  <c r="D778" s="1"/>
  <c r="D788"/>
  <c r="D804" s="1"/>
  <c r="D813" s="1"/>
  <c r="I808"/>
  <c r="D805"/>
  <c r="D814" s="1"/>
  <c r="H812"/>
  <c r="H817" l="1"/>
  <c r="E817"/>
  <c r="G817"/>
  <c r="I817"/>
  <c r="F817"/>
  <c r="D808"/>
  <c r="D817"/>
  <c r="D298" l="1"/>
  <c r="D297"/>
  <c r="D296"/>
  <c r="E262"/>
  <c r="E263" s="1"/>
  <c r="F262"/>
  <c r="F263" s="1"/>
  <c r="G262"/>
  <c r="G263" s="1"/>
  <c r="H262"/>
  <c r="H263" s="1"/>
  <c r="I262"/>
  <c r="I263" s="1"/>
  <c r="D29"/>
  <c r="D26"/>
  <c r="D25"/>
  <c r="E205"/>
  <c r="F205"/>
  <c r="G205"/>
  <c r="H205"/>
  <c r="I205"/>
  <c r="E202"/>
  <c r="F202"/>
  <c r="G202"/>
  <c r="H202"/>
  <c r="I202"/>
  <c r="E201"/>
  <c r="F201"/>
  <c r="G201"/>
  <c r="H201"/>
  <c r="I201"/>
  <c r="D316"/>
  <c r="D313"/>
  <c r="D312"/>
  <c r="F49"/>
  <c r="F62" s="1"/>
  <c r="H49"/>
  <c r="H62" s="1"/>
  <c r="I91"/>
  <c r="H91"/>
  <c r="G91"/>
  <c r="F91"/>
  <c r="E91"/>
  <c r="D91"/>
  <c r="I90"/>
  <c r="H90"/>
  <c r="G90"/>
  <c r="F90"/>
  <c r="E90"/>
  <c r="I89"/>
  <c r="H89"/>
  <c r="G89"/>
  <c r="F89"/>
  <c r="E89"/>
  <c r="I87"/>
  <c r="H87"/>
  <c r="G87"/>
  <c r="F87"/>
  <c r="E87"/>
  <c r="D86"/>
  <c r="D84"/>
  <c r="D83"/>
  <c r="D81"/>
  <c r="D80"/>
  <c r="D79"/>
  <c r="D78"/>
  <c r="D77"/>
  <c r="D76"/>
  <c r="D75"/>
  <c r="D73"/>
  <c r="D89" s="1"/>
  <c r="I72"/>
  <c r="I88" s="1"/>
  <c r="H72"/>
  <c r="H88" s="1"/>
  <c r="G72"/>
  <c r="G88" s="1"/>
  <c r="F72"/>
  <c r="F88" s="1"/>
  <c r="E72"/>
  <c r="E88" s="1"/>
  <c r="D70"/>
  <c r="D87" s="1"/>
  <c r="I64"/>
  <c r="H64"/>
  <c r="G64"/>
  <c r="F64"/>
  <c r="E64"/>
  <c r="I63"/>
  <c r="H63"/>
  <c r="G63"/>
  <c r="F63"/>
  <c r="E63"/>
  <c r="G62"/>
  <c r="D61"/>
  <c r="D59"/>
  <c r="D58"/>
  <c r="D56"/>
  <c r="D55"/>
  <c r="D64" s="1"/>
  <c r="D54"/>
  <c r="D53"/>
  <c r="D52"/>
  <c r="D50"/>
  <c r="I49"/>
  <c r="I62" s="1"/>
  <c r="E49"/>
  <c r="E62" s="1"/>
  <c r="D15"/>
  <c r="D12"/>
  <c r="D11"/>
  <c r="D30" s="1"/>
  <c r="D138" s="1"/>
  <c r="D501"/>
  <c r="D500"/>
  <c r="D499"/>
  <c r="D498"/>
  <c r="D497"/>
  <c r="D503"/>
  <c r="D386"/>
  <c r="D385"/>
  <c r="D384"/>
  <c r="G278"/>
  <c r="D285"/>
  <c r="D284"/>
  <c r="D283"/>
  <c r="E654"/>
  <c r="F654"/>
  <c r="G654"/>
  <c r="H654"/>
  <c r="E653"/>
  <c r="F653"/>
  <c r="G653"/>
  <c r="H653"/>
  <c r="G652"/>
  <c r="H652"/>
  <c r="E651"/>
  <c r="F651"/>
  <c r="G651"/>
  <c r="H651"/>
  <c r="I653"/>
  <c r="I654"/>
  <c r="I651"/>
  <c r="H650"/>
  <c r="E650"/>
  <c r="F650"/>
  <c r="G650"/>
  <c r="I650"/>
  <c r="D640"/>
  <c r="D641"/>
  <c r="D634"/>
  <c r="G206" l="1"/>
  <c r="I206"/>
  <c r="E206"/>
  <c r="F206"/>
  <c r="G317"/>
  <c r="H206"/>
  <c r="D34"/>
  <c r="D142" s="1"/>
  <c r="D31"/>
  <c r="D139" s="1"/>
  <c r="D143" s="1"/>
  <c r="H65"/>
  <c r="G65"/>
  <c r="F65"/>
  <c r="E65"/>
  <c r="I65"/>
  <c r="D63"/>
  <c r="D651"/>
  <c r="D90"/>
  <c r="G92"/>
  <c r="F92"/>
  <c r="E92"/>
  <c r="I92"/>
  <c r="H92"/>
  <c r="D49"/>
  <c r="D62" s="1"/>
  <c r="D72"/>
  <c r="D88" s="1"/>
  <c r="G322" l="1"/>
  <c r="G720"/>
  <c r="D44"/>
  <c r="D65"/>
  <c r="D92"/>
  <c r="I680"/>
  <c r="H680"/>
  <c r="G680"/>
  <c r="F680"/>
  <c r="E680"/>
  <c r="D665"/>
  <c r="I617"/>
  <c r="H617"/>
  <c r="G617"/>
  <c r="F617"/>
  <c r="E617"/>
  <c r="D608"/>
  <c r="D617" s="1"/>
  <c r="I557"/>
  <c r="H557"/>
  <c r="G557"/>
  <c r="F557"/>
  <c r="E557"/>
  <c r="D548"/>
  <c r="D488"/>
  <c r="D493"/>
  <c r="D483"/>
  <c r="D478"/>
  <c r="D475"/>
  <c r="D470"/>
  <c r="D467"/>
  <c r="D462"/>
  <c r="D457"/>
  <c r="D454"/>
  <c r="D451"/>
  <c r="D446"/>
  <c r="D441"/>
  <c r="D436"/>
  <c r="D431"/>
  <c r="D426"/>
  <c r="D421"/>
  <c r="D536" s="1"/>
  <c r="D403"/>
  <c r="I400"/>
  <c r="H400"/>
  <c r="G400"/>
  <c r="F400"/>
  <c r="E400"/>
  <c r="D391"/>
  <c r="D380"/>
  <c r="D377"/>
  <c r="D372"/>
  <c r="I338"/>
  <c r="I411" s="1"/>
  <c r="E338"/>
  <c r="E411" s="1"/>
  <c r="D328"/>
  <c r="D269"/>
  <c r="D272"/>
  <c r="D271"/>
  <c r="D270"/>
  <c r="D268"/>
  <c r="D292"/>
  <c r="D320" s="1"/>
  <c r="D723" s="1"/>
  <c r="D869" s="1"/>
  <c r="D274"/>
  <c r="D318" s="1"/>
  <c r="D244"/>
  <c r="D243"/>
  <c r="D242"/>
  <c r="D226"/>
  <c r="D225"/>
  <c r="D224"/>
  <c r="D218"/>
  <c r="D217"/>
  <c r="D216"/>
  <c r="D246"/>
  <c r="D240"/>
  <c r="D237"/>
  <c r="D234"/>
  <c r="D231"/>
  <c r="D228"/>
  <c r="D220"/>
  <c r="D212"/>
  <c r="D199"/>
  <c r="D194"/>
  <c r="D202" s="1"/>
  <c r="D153"/>
  <c r="D152"/>
  <c r="D151"/>
  <c r="D150"/>
  <c r="D149"/>
  <c r="D175"/>
  <c r="D172"/>
  <c r="D165"/>
  <c r="D160"/>
  <c r="D184" s="1"/>
  <c r="D157"/>
  <c r="D455"/>
  <c r="D453"/>
  <c r="D452"/>
  <c r="D450"/>
  <c r="D649"/>
  <c r="D647"/>
  <c r="D646"/>
  <c r="D644"/>
  <c r="D643"/>
  <c r="D654" s="1"/>
  <c r="D642"/>
  <c r="D639"/>
  <c r="D638"/>
  <c r="D636"/>
  <c r="I635"/>
  <c r="I652" s="1"/>
  <c r="F635"/>
  <c r="F652" s="1"/>
  <c r="E635"/>
  <c r="E652" s="1"/>
  <c r="D633"/>
  <c r="I539"/>
  <c r="H539"/>
  <c r="G539"/>
  <c r="F539"/>
  <c r="E539"/>
  <c r="D496"/>
  <c r="D492"/>
  <c r="D465"/>
  <c r="D461"/>
  <c r="D306"/>
  <c r="D304"/>
  <c r="G399"/>
  <c r="G396" s="1"/>
  <c r="G401"/>
  <c r="I399"/>
  <c r="I396" s="1"/>
  <c r="I401"/>
  <c r="I397" s="1"/>
  <c r="H399"/>
  <c r="H401"/>
  <c r="E337"/>
  <c r="E410" s="1"/>
  <c r="E415" s="1"/>
  <c r="E341"/>
  <c r="E414" s="1"/>
  <c r="D375"/>
  <c r="D371"/>
  <c r="D282"/>
  <c r="D173"/>
  <c r="D171"/>
  <c r="D170"/>
  <c r="D169"/>
  <c r="I679"/>
  <c r="I681"/>
  <c r="H681"/>
  <c r="H679"/>
  <c r="G679"/>
  <c r="G681"/>
  <c r="F679"/>
  <c r="F681"/>
  <c r="E679"/>
  <c r="E681"/>
  <c r="D681"/>
  <c r="E677"/>
  <c r="F677"/>
  <c r="G677"/>
  <c r="H677"/>
  <c r="I677"/>
  <c r="D223"/>
  <c r="D219"/>
  <c r="D660"/>
  <c r="D677" s="1"/>
  <c r="D673"/>
  <c r="D671"/>
  <c r="I558"/>
  <c r="H558"/>
  <c r="G558"/>
  <c r="F558"/>
  <c r="E558"/>
  <c r="I556"/>
  <c r="H556"/>
  <c r="G556"/>
  <c r="F556"/>
  <c r="E556"/>
  <c r="I555"/>
  <c r="H555"/>
  <c r="G555"/>
  <c r="F555"/>
  <c r="E555"/>
  <c r="I554"/>
  <c r="H554"/>
  <c r="G554"/>
  <c r="F554"/>
  <c r="E554"/>
  <c r="D553"/>
  <c r="D552"/>
  <c r="D551"/>
  <c r="D550"/>
  <c r="D549"/>
  <c r="D547"/>
  <c r="D546"/>
  <c r="D555" s="1"/>
  <c r="D545"/>
  <c r="D554" s="1"/>
  <c r="E662"/>
  <c r="E678" s="1"/>
  <c r="F662"/>
  <c r="F678" s="1"/>
  <c r="G662"/>
  <c r="G678" s="1"/>
  <c r="H662"/>
  <c r="H678" s="1"/>
  <c r="I662"/>
  <c r="I678" s="1"/>
  <c r="D676"/>
  <c r="D674"/>
  <c r="I337"/>
  <c r="I410" s="1"/>
  <c r="I341"/>
  <c r="I414" s="1"/>
  <c r="E399"/>
  <c r="E396" s="1"/>
  <c r="E401"/>
  <c r="E398"/>
  <c r="F399"/>
  <c r="F396" s="1"/>
  <c r="F401"/>
  <c r="G866" l="1"/>
  <c r="G871" s="1"/>
  <c r="D540"/>
  <c r="D721"/>
  <c r="I415"/>
  <c r="D259"/>
  <c r="G724"/>
  <c r="G870" s="1"/>
  <c r="F724"/>
  <c r="I724"/>
  <c r="E724"/>
  <c r="H724"/>
  <c r="D556"/>
  <c r="D558"/>
  <c r="G597"/>
  <c r="F689"/>
  <c r="E689"/>
  <c r="D650"/>
  <c r="D653"/>
  <c r="I395"/>
  <c r="H597"/>
  <c r="G559"/>
  <c r="E559"/>
  <c r="I559"/>
  <c r="H689"/>
  <c r="F559"/>
  <c r="D557"/>
  <c r="I689"/>
  <c r="G689"/>
  <c r="H559"/>
  <c r="E655"/>
  <c r="D635"/>
  <c r="D652" s="1"/>
  <c r="D400"/>
  <c r="D396"/>
  <c r="D338"/>
  <c r="D411" s="1"/>
  <c r="I655"/>
  <c r="F655"/>
  <c r="I682"/>
  <c r="E682"/>
  <c r="H655"/>
  <c r="G655"/>
  <c r="G682"/>
  <c r="H682"/>
  <c r="F682"/>
  <c r="F397"/>
  <c r="E397"/>
  <c r="F395"/>
  <c r="G395"/>
  <c r="G397"/>
  <c r="E395"/>
  <c r="D341"/>
  <c r="D337"/>
  <c r="D398"/>
  <c r="G725" l="1"/>
  <c r="I870"/>
  <c r="I871" s="1"/>
  <c r="I725"/>
  <c r="E870"/>
  <c r="E871" s="1"/>
  <c r="E725"/>
  <c r="H870"/>
  <c r="H871" s="1"/>
  <c r="H725"/>
  <c r="F870"/>
  <c r="F871" s="1"/>
  <c r="F725"/>
  <c r="D867"/>
  <c r="I822"/>
  <c r="H822"/>
  <c r="E822"/>
  <c r="F822"/>
  <c r="G822"/>
  <c r="D559"/>
  <c r="G696"/>
  <c r="I597"/>
  <c r="I696" s="1"/>
  <c r="H696"/>
  <c r="D655"/>
  <c r="F597"/>
  <c r="F696" s="1"/>
  <c r="E597"/>
  <c r="E696" s="1"/>
  <c r="D397"/>
  <c r="D395"/>
  <c r="D670"/>
  <c r="D669"/>
  <c r="D668"/>
  <c r="D667"/>
  <c r="D666"/>
  <c r="D663"/>
  <c r="D679" l="1"/>
  <c r="D680"/>
  <c r="D689" s="1"/>
  <c r="D662"/>
  <c r="D678" s="1"/>
  <c r="E618"/>
  <c r="E690" s="1"/>
  <c r="E823" s="1"/>
  <c r="F618"/>
  <c r="F690" s="1"/>
  <c r="F823" s="1"/>
  <c r="G618"/>
  <c r="G690" s="1"/>
  <c r="G823" s="1"/>
  <c r="H618"/>
  <c r="H690" s="1"/>
  <c r="H823" s="1"/>
  <c r="I618"/>
  <c r="I690" s="1"/>
  <c r="I823" s="1"/>
  <c r="E616"/>
  <c r="E688" s="1"/>
  <c r="F616"/>
  <c r="F688" s="1"/>
  <c r="G616"/>
  <c r="G688" s="1"/>
  <c r="H616"/>
  <c r="H688" s="1"/>
  <c r="I616"/>
  <c r="I688" s="1"/>
  <c r="E615"/>
  <c r="E687" s="1"/>
  <c r="F615"/>
  <c r="F687" s="1"/>
  <c r="G615"/>
  <c r="G687" s="1"/>
  <c r="H615"/>
  <c r="H687" s="1"/>
  <c r="I615"/>
  <c r="I687" s="1"/>
  <c r="E614"/>
  <c r="E686" s="1"/>
  <c r="F614"/>
  <c r="F686" s="1"/>
  <c r="G614"/>
  <c r="G686" s="1"/>
  <c r="H614"/>
  <c r="I614"/>
  <c r="I686" s="1"/>
  <c r="D607"/>
  <c r="D616" s="1"/>
  <c r="D609"/>
  <c r="D618" s="1"/>
  <c r="D690" s="1"/>
  <c r="D606"/>
  <c r="D615" s="1"/>
  <c r="D605"/>
  <c r="D614" s="1"/>
  <c r="D686" s="1"/>
  <c r="E598"/>
  <c r="G598"/>
  <c r="H596"/>
  <c r="D491"/>
  <c r="D487"/>
  <c r="D486"/>
  <c r="D482"/>
  <c r="D481"/>
  <c r="D477"/>
  <c r="D476"/>
  <c r="D474"/>
  <c r="D473"/>
  <c r="D469"/>
  <c r="D468"/>
  <c r="D466"/>
  <c r="D460"/>
  <c r="D456"/>
  <c r="D506"/>
  <c r="D502"/>
  <c r="D449"/>
  <c r="D445"/>
  <c r="D444"/>
  <c r="D440"/>
  <c r="D439"/>
  <c r="D435"/>
  <c r="D434"/>
  <c r="D430"/>
  <c r="D429"/>
  <c r="D425"/>
  <c r="D424"/>
  <c r="D420"/>
  <c r="D378"/>
  <c r="D376"/>
  <c r="D404"/>
  <c r="D402"/>
  <c r="D401"/>
  <c r="D399"/>
  <c r="D394"/>
  <c r="D390"/>
  <c r="D383"/>
  <c r="D379"/>
  <c r="D331"/>
  <c r="D327"/>
  <c r="D295"/>
  <c r="D291"/>
  <c r="D277"/>
  <c r="D321" s="1"/>
  <c r="D273"/>
  <c r="D317" s="1"/>
  <c r="D241"/>
  <c r="D239"/>
  <c r="D238"/>
  <c r="D236"/>
  <c r="D235"/>
  <c r="D233"/>
  <c r="D247"/>
  <c r="D245"/>
  <c r="D232"/>
  <c r="D230"/>
  <c r="D229"/>
  <c r="D227"/>
  <c r="D215"/>
  <c r="D262" s="1"/>
  <c r="D211"/>
  <c r="D258" s="1"/>
  <c r="D200"/>
  <c r="D198"/>
  <c r="D197"/>
  <c r="D205" s="1"/>
  <c r="D193"/>
  <c r="D201" s="1"/>
  <c r="D176"/>
  <c r="D174"/>
  <c r="D168"/>
  <c r="D164"/>
  <c r="D163"/>
  <c r="D187" s="1"/>
  <c r="D159"/>
  <c r="D183" s="1"/>
  <c r="D158"/>
  <c r="D156"/>
  <c r="D155"/>
  <c r="D154"/>
  <c r="D414" l="1"/>
  <c r="D410"/>
  <c r="D720" s="1"/>
  <c r="D206"/>
  <c r="D263"/>
  <c r="G697"/>
  <c r="D188"/>
  <c r="D822"/>
  <c r="I824"/>
  <c r="I821"/>
  <c r="F821"/>
  <c r="F824"/>
  <c r="E824"/>
  <c r="E821"/>
  <c r="G821"/>
  <c r="G824"/>
  <c r="H824"/>
  <c r="H821"/>
  <c r="H695"/>
  <c r="F596"/>
  <c r="E596"/>
  <c r="E599" s="1"/>
  <c r="G596"/>
  <c r="D597"/>
  <c r="D696" s="1"/>
  <c r="D322"/>
  <c r="D688"/>
  <c r="D687"/>
  <c r="D682"/>
  <c r="D539"/>
  <c r="D724" s="1"/>
  <c r="E697"/>
  <c r="I691"/>
  <c r="I598"/>
  <c r="I697" s="1"/>
  <c r="H686"/>
  <c r="E691"/>
  <c r="G691"/>
  <c r="F691"/>
  <c r="I596"/>
  <c r="F598"/>
  <c r="F697" s="1"/>
  <c r="H598"/>
  <c r="H697" s="1"/>
  <c r="H628"/>
  <c r="I628"/>
  <c r="E628"/>
  <c r="D628"/>
  <c r="G628"/>
  <c r="F628"/>
  <c r="D823" l="1"/>
  <c r="D870"/>
  <c r="D866"/>
  <c r="D725"/>
  <c r="D415"/>
  <c r="E695"/>
  <c r="H599"/>
  <c r="I695"/>
  <c r="I599"/>
  <c r="I698" s="1"/>
  <c r="G695"/>
  <c r="G599"/>
  <c r="G698" s="1"/>
  <c r="F695"/>
  <c r="F599"/>
  <c r="F698" s="1"/>
  <c r="D691"/>
  <c r="E698"/>
  <c r="D598"/>
  <c r="D697" s="1"/>
  <c r="H691"/>
  <c r="D596"/>
  <c r="D871" l="1"/>
  <c r="D821"/>
  <c r="D824"/>
  <c r="D695"/>
  <c r="D599"/>
  <c r="D698" s="1"/>
  <c r="H698"/>
</calcChain>
</file>

<file path=xl/sharedStrings.xml><?xml version="1.0" encoding="utf-8"?>
<sst xmlns="http://schemas.openxmlformats.org/spreadsheetml/2006/main" count="298" uniqueCount="154">
  <si>
    <t>Мероприятия</t>
  </si>
  <si>
    <t>Годы реализации</t>
  </si>
  <si>
    <t>Планируемые объемы финансирования (тыс. рублей в ценах года реализации мероприятия)</t>
  </si>
  <si>
    <t>Ответственные исполнители</t>
  </si>
  <si>
    <t>В том числе</t>
  </si>
  <si>
    <t>Федеральный бюджет</t>
  </si>
  <si>
    <t>Областной бюджет</t>
  </si>
  <si>
    <t>Бюджет района</t>
  </si>
  <si>
    <t>Местный бюджет</t>
  </si>
  <si>
    <t>Администрация Гостицкого сельского поселения</t>
  </si>
  <si>
    <t>№ п/п</t>
  </si>
  <si>
    <t>Итого по подпрограмме «Дорожное хозяйство»</t>
  </si>
  <si>
    <t>ВСЕГО</t>
  </si>
  <si>
    <t>ВСЕГО по Программе</t>
  </si>
  <si>
    <t>Прочие источники</t>
  </si>
  <si>
    <t>Мероприятия направленные на достижение целей проектов</t>
  </si>
  <si>
    <t>…</t>
  </si>
  <si>
    <t>Итого :</t>
  </si>
  <si>
    <t>.... Мероприятия направленные на достижение целей проекта «...»</t>
  </si>
  <si>
    <t>Комплексы процессных мероприятий</t>
  </si>
  <si>
    <t>1. Мероприятия направленные на достижение целей проекта «Коммунальное хозяйство»</t>
  </si>
  <si>
    <t>1. Комплекс процессных мероприятий «Безопасность муниципального образования»</t>
  </si>
  <si>
    <t>Обеспечение безопасности людей на водных объектах</t>
  </si>
  <si>
    <t>Мероприятия по укреплению пожарной безопасности</t>
  </si>
  <si>
    <t>Мероприятия по укреплению общественного порядка, противодействию терроризму и экстремизму</t>
  </si>
  <si>
    <t>ВСЕГО по копмплексу процессных мероприятий «Безопасность муниципального образования»</t>
  </si>
  <si>
    <t>2. Комплекс процессных мероприятий «Дорожное хозяйство, транспорт»</t>
  </si>
  <si>
    <t>Содержание дорог общего пользования местного значения и искусственных сооружений</t>
  </si>
  <si>
    <t>Ремонт дорог общего пользования местного значения и искусственных сооружений</t>
  </si>
  <si>
    <t>Расходы на разработку и утверждение программ комплексного развития систем коммунальной инфраструктуры поселений, программ комплексного развития транспортной инфраструктуры поселений, программ комплексного развития социальной инфраструктуры поселений</t>
  </si>
  <si>
    <t>ВСЕГО по копмплексу процессных мероприятий «Дорожное хозяйство, транспорт»</t>
  </si>
  <si>
    <t>Взносы на капитальный ремонт общего имущества в многоквартирном доме некоммерческой организации "Фонд капитального ремонта многоквартирных домов Ленинградской области"</t>
  </si>
  <si>
    <t>Ремонт объектов муниципального имущества</t>
  </si>
  <si>
    <t>Мероприятия в области жилищного хозяйства</t>
  </si>
  <si>
    <t>Ремонт и содержание объектов газоснабжения</t>
  </si>
  <si>
    <t>3. Комплекс процессных мероприятий «Жилищно-коммунальное хозяйство»</t>
  </si>
  <si>
    <t>4. Комплекс процессных мероприятий «Благоустройство территории»</t>
  </si>
  <si>
    <t>Организация ритуальных услуг в части создания специализированной службы по вопросам похоронного дела</t>
  </si>
  <si>
    <t>Ремонт и содержание уличного освещения</t>
  </si>
  <si>
    <t>Прочие мероприятия в области благоустройства</t>
  </si>
  <si>
    <t>ВСЕГО по копмплексу процессных мероприятий «Жилищно-коммунальное хозяйство»</t>
  </si>
  <si>
    <t>5. Комплекс процессных мероприятий «Культура, молодежная политика, физическая культура и спорт»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</si>
  <si>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</si>
  <si>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Содержание Дома культуры</t>
  </si>
  <si>
    <t>из них расходы на: Стимулирующие выплаты на исполнение указов президента</t>
  </si>
  <si>
    <t>2.1</t>
  </si>
  <si>
    <t>Организация и проведение культурно-массовых мероприятий</t>
  </si>
  <si>
    <t>Устройство хоккейной площадки</t>
  </si>
  <si>
    <t>ВСЕГО по копмплексу процессных мероприятий «Культура, молодежная политика, физическая культура и спорт»</t>
  </si>
  <si>
    <t>6. Комплекс процессных мероприятий «Муниципальное управление»</t>
  </si>
  <si>
    <t>Составление проекта бюджета, исполнение бюджета, осуществление контроля за его исполнением, составление отчета об исполнении бюджета поселения</t>
  </si>
  <si>
    <t>Осуществление внешнего муниципального финансового контроля</t>
  </si>
  <si>
    <t>Контроль в сфере жилищного хозяйства</t>
  </si>
  <si>
    <t>Обслуживание внутреннего долга</t>
  </si>
  <si>
    <t>Содержание и обслуживание объектов муниципального имущества</t>
  </si>
  <si>
    <t>Внутренний муниципальный финансовый контроль</t>
  </si>
  <si>
    <t>Осуществление первичного воинского учета</t>
  </si>
  <si>
    <t>Осуществление отдельного государственного полномочия Ленинградской области в сфере административных правоотношений</t>
  </si>
  <si>
    <t>Разработка муниципальной программы энергосбережения</t>
  </si>
  <si>
    <t>Содержание представительных органов местного самоуправления</t>
  </si>
  <si>
    <t>Содержание исполнительных органов местного самоуправления</t>
  </si>
  <si>
    <t>Пенсия за выслугу лет муниципальным служащим</t>
  </si>
  <si>
    <t>ВСЕГО по копмплексу процессных мероприятий «Муниципальное управление»</t>
  </si>
  <si>
    <t>Информационная и консультационная поддержка субъектов малого и среднего предпринимательства</t>
  </si>
  <si>
    <t>Разработка и утверждение программ комплексного развития систем коммунальной инфраструктуры поселений, программ комплексного развития транспортной инфраструктуры поселений, программ комплексного развития социальной инфраструктуры поселений</t>
  </si>
  <si>
    <t>ВСЕГО по копмплексу процессных мероприятий «Поддержка субъектов малого и среднего предпринимательства, другие вопросы в области национальной экономики»</t>
  </si>
  <si>
    <t>ВСЕГО по мероприятиям направленным на достижение целей проекта «Коммунальное хозяйство»</t>
  </si>
  <si>
    <t>ИТОГО</t>
  </si>
  <si>
    <t>Ремонт и содержание объектов теплоснабжения</t>
  </si>
  <si>
    <t xml:space="preserve"> Итого :    </t>
  </si>
  <si>
    <t>ИТОГО ПО КОМПЛЕКСАМ ПРОЦЕССНЫХ МЕРОПРИЯТИЙ</t>
  </si>
  <si>
    <t>8. Комплекс процессных мероприятий «Поддержка субъектов малого и среднего предпринимательства, другие вопросы в области национальной экономики»</t>
  </si>
  <si>
    <t>ВСЕГО по копмплексу процессных мероприятий «Благоустройство территории»</t>
  </si>
  <si>
    <t>из них расходы на: Благоустройство дворовой территории домов №6, 8, 10 дер. Гостицы</t>
  </si>
  <si>
    <t>1.1</t>
  </si>
  <si>
    <t>Прочие мероприятия в области физической культуры и спорта</t>
  </si>
  <si>
    <t>Создание резервного финансового фонда для предупреждения и ликвидации ЧС</t>
  </si>
  <si>
    <t>7. Комплекс процессных мероприятий «Землеустройство и землепользование»</t>
  </si>
  <si>
    <t>Прочие мероприятия</t>
  </si>
  <si>
    <t>ВСЕГО по копмплексу процессных мероприятий «Землеустройство и землепользование»</t>
  </si>
  <si>
    <t>ИТОГО ПО МЕРОПРИЯТИЯМ, НАПРАВЛЕННЫМ НА ДОСТИЖЕНИЕ ЦЕЛЕЙ ПРОЕКТА</t>
  </si>
  <si>
    <t>Управление муниципальным имуществом</t>
  </si>
  <si>
    <t>ВСЕГО по мероприятиям направленным на достижение целей проекта «Благоустройство территории»</t>
  </si>
  <si>
    <t>ВСЕГО ПО МЕРОПРИЯТИЯМ, НАПРАВЛЕННЫМ НА ДОСТИЖЕНИЕ ЦЕЛЕЙ ПРОЕКТА</t>
  </si>
  <si>
    <t>ВСЕГО ПО КОМПЛЕКСАМ ПРОЦЕССНЫХ МЕРОПРИЯТИЙ</t>
  </si>
  <si>
    <t xml:space="preserve">из них расходы на: Приобретение струйного принтера с цветной печатью А3 формата для Гостицкого Дома культуры </t>
  </si>
  <si>
    <t>Реализация мероприятий в рамках областного закона от 15.01.2018 N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области": Благоустройство входной зоны административного здания д. Гостицы</t>
  </si>
  <si>
    <t>Поощрение муниципальных управленческих команд за достижение показателей деятельности ОМСУ</t>
  </si>
  <si>
    <t>3. Мероприятия, направленные на достижение цели проекта "Культура, моложежная политика, физическая культура и спорт"</t>
  </si>
  <si>
    <t>ВСЕГО по мероприятиям направленным на достижение целей проекта «Культура, моложежная политика, физическая культура и спорт»</t>
  </si>
  <si>
    <t>Содержание и ослуживание объектов муниципального имущества</t>
  </si>
  <si>
    <t>Создание и содержание местной системы оповещения</t>
  </si>
  <si>
    <t>6.1</t>
  </si>
  <si>
    <t>2022-2026</t>
  </si>
  <si>
    <t>Оплата коммунальных услуг помещений, находящихся в муниципальной собственности</t>
  </si>
  <si>
    <t>Демонтаж зданий аварийного жилищного фонда</t>
  </si>
  <si>
    <t>Проведение мероприятий общемуниципального характера</t>
  </si>
  <si>
    <t>2. Мероприятия, направленные на достижение цели проекта "Жилищно-коммунальное хозяйство"</t>
  </si>
  <si>
    <t>Переселение граждан из аварийного жилищного фонда (выкуп долей, сопутствующие расходы)</t>
  </si>
  <si>
    <t>Переселение граждан из аварийного жилищного фонда</t>
  </si>
  <si>
    <t>Проведение выборов в совет депутатов муниципального образования</t>
  </si>
  <si>
    <t>Муниципальные проекты</t>
  </si>
  <si>
    <t>1. Муниципальный проект "Дорожное хозяйство, транспорт"</t>
  </si>
  <si>
    <t>Устройство уличного освещения</t>
  </si>
  <si>
    <t>1.1.</t>
  </si>
  <si>
    <t>из них расходы на: Общественная инфраструктура - устройство уличного освещения ул. Северная и ул. Луговой дер .Гостицы</t>
  </si>
  <si>
    <t>ВСЕГО по муниципальному проекту «Дорожное хозяйство, транспорт»</t>
  </si>
  <si>
    <t>ВСЕГО по муниципальному проекту «Благоустройство территории»</t>
  </si>
  <si>
    <t>ИТОГО ПО МУНИЦИПАЛЬНЫМ ПРОЕКТАМ</t>
  </si>
  <si>
    <t>ВСЕГО ПОМУНИЦИПАЛЬНЫМ ПРОЕКТАМ</t>
  </si>
  <si>
    <t>2024-2026</t>
  </si>
  <si>
    <t>1.</t>
  </si>
  <si>
    <t>12</t>
  </si>
  <si>
    <t>Администрация Старопольского сельского поселения</t>
  </si>
  <si>
    <t>Администрация Старопольского сельского поселени</t>
  </si>
  <si>
    <t>Комплексы процессных мероприятий                                                                                                                                                                                                     1. Комплекс процессных мероприятий «Безопасность муниципального образования»</t>
  </si>
  <si>
    <t>из них расходы на: Реализация мероприятий в рамках областного закона от 15.01.2018 N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 Ремонт пешеходной дорожки к школе, ремонт автомобильной дороги к естественному природному источнику питьевой воды, дер. Старополье</t>
  </si>
  <si>
    <t>из них расходы на: Реализация мероприятий в рамках областного закона от 28.12.2018 N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области":Ремонт дороги в дер. Дубо; благоустройство парка семейного отдыха (2 этап) в дер. Овсище; устройство подъезда с твердым покрытием к пожарному водоему в дер. Усадище</t>
  </si>
  <si>
    <t>Содержание и уборка кладбищ</t>
  </si>
  <si>
    <t>Содействие развитию занятости молодежи</t>
  </si>
  <si>
    <t>Участие в профилактике наркомании</t>
  </si>
  <si>
    <t>из них расходы на: общественная инфраструктура - оборудование Дома культуры д. Старополье системой экстренного оповещения работников и посетителей о возникновении чрезвычайной ситуации</t>
  </si>
  <si>
    <t>из них расходы на: общественная инфраструктура -  ремонт электрооборудования сцены в Доме культуры д. Овсище</t>
  </si>
  <si>
    <t>из них расходы на: общественная инфраструктура - приобретение звукового оборудования для Дома культуры д. Ложголово</t>
  </si>
  <si>
    <t>3.1</t>
  </si>
  <si>
    <t>3.2</t>
  </si>
  <si>
    <t>3.3</t>
  </si>
  <si>
    <t>Межевание земельных участков</t>
  </si>
  <si>
    <t>Отраслевые проекты</t>
  </si>
  <si>
    <t>1. Отраслевой проект "Благоустройство территории"</t>
  </si>
  <si>
    <t>Реализация комплекса мероприятий по борьбе с борщевиком Сосновского на территориях муниципальных образованиях Ленинградской области</t>
  </si>
  <si>
    <t>Создание мест(площадок) накопления твердых коммунальных отходов</t>
  </si>
  <si>
    <t>ВСЕГО по ОТРАСЛЕВЫМ ПРОЕКТАМ</t>
  </si>
  <si>
    <t>План мероприятий муниципальной программы 
«Развитие Старопольского сельского поселения»
на 2024-2028 годы</t>
  </si>
  <si>
    <t>1,2</t>
  </si>
  <si>
    <t>из них расходы на: Реализация мероприятий в рамках областного закона от 15.01.2018 N147-оз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 Ремонт пешеходной дорожки к школе, ремонт автомобильной дороги к естественному природному источнику питьевой воды, дер. в дер. Дубо (от дома № 19 до дома № 2)</t>
  </si>
  <si>
    <t>2024-2028</t>
  </si>
  <si>
    <t>2. Муниципальный проект "Безопасность муниципального образования"</t>
  </si>
  <si>
    <t>Создание местной системы оповещения</t>
  </si>
  <si>
    <t>ВСЕГО по муниципальному проекту «Безопасность муниципалього образования»</t>
  </si>
  <si>
    <t>3. Муниципальный проект "Жилищно-коммунальное хозяйство"</t>
  </si>
  <si>
    <t>ВСЕГО по муниципальному проекту «Жилищно-коммунальное хозяйство»</t>
  </si>
  <si>
    <t>1.2</t>
  </si>
  <si>
    <t>из них расходы на: Реализация мероприятий в рамках областного закона от 15.01.2018 N147-оз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  устройство подъезда с твер.покрытием к пож.водоему в д.Усадище</t>
  </si>
  <si>
    <t>Прочие мероприятия в области жилищного хозяйства</t>
  </si>
  <si>
    <t>из них расходы на: Реализация мероприятий в рамках областного закона от 15.01.2018 N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 ремонт отмостки здания ДК центр.усадьбы в д. Старополье</t>
  </si>
  <si>
    <t>19,607,24</t>
  </si>
  <si>
    <t>3.4</t>
  </si>
  <si>
    <t>3.5</t>
  </si>
  <si>
    <t>Начисления на оплату труда работникам органов местного самоуправления при поощрении муниципальных управленческих команд за достижение показателей эффективности деятельности органов местного самоуправления</t>
  </si>
  <si>
    <t>Поощрение муниципальных управленческих команд за достижение наилучших значений показателей эффективности органов местного самоуправления</t>
  </si>
  <si>
    <t>из них расходы на: Общественная инфраструктура -  приобретение детского спортивного комплекса в парк семейного отдыха д. Овсище, приобретение и установка детских игровых и спортивных комплексов в парк семейного отдыха д. Овсище</t>
  </si>
  <si>
    <t>2.2</t>
  </si>
  <si>
    <t>Приложение 4  к постановлению администрации Старопольского сельского поселения от 03.10.2024г. №135а-п</t>
  </si>
</sst>
</file>

<file path=xl/styles.xml><?xml version="1.0" encoding="utf-8"?>
<styleSheet xmlns="http://schemas.openxmlformats.org/spreadsheetml/2006/main">
  <numFmts count="1">
    <numFmt numFmtId="164" formatCode="#,##0.00000"/>
  </numFmts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1" fillId="0" borderId="6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0" xfId="0" applyFont="1"/>
    <xf numFmtId="0" fontId="1" fillId="2" borderId="0" xfId="0" applyFont="1" applyFill="1"/>
    <xf numFmtId="0" fontId="1" fillId="0" borderId="0" xfId="0" applyFont="1" applyFill="1"/>
    <xf numFmtId="0" fontId="3" fillId="0" borderId="6" xfId="0" applyFont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/>
    <xf numFmtId="0" fontId="0" fillId="0" borderId="0" xfId="0" applyFill="1"/>
    <xf numFmtId="0" fontId="3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64" fontId="1" fillId="0" borderId="41" xfId="0" applyNumberFormat="1" applyFont="1" applyFill="1" applyBorder="1" applyAlignment="1">
      <alignment horizontal="center" vertical="center" wrapText="1"/>
    </xf>
    <xf numFmtId="164" fontId="1" fillId="0" borderId="43" xfId="0" applyNumberFormat="1" applyFont="1" applyFill="1" applyBorder="1" applyAlignment="1">
      <alignment horizontal="center" vertical="center" wrapText="1"/>
    </xf>
    <xf numFmtId="164" fontId="1" fillId="0" borderId="44" xfId="0" applyNumberFormat="1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164" fontId="1" fillId="0" borderId="45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64" fontId="2" fillId="0" borderId="45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4" fontId="1" fillId="0" borderId="35" xfId="0" applyNumberFormat="1" applyFont="1" applyFill="1" applyBorder="1" applyAlignment="1">
      <alignment horizontal="center" vertical="center" wrapText="1"/>
    </xf>
    <xf numFmtId="164" fontId="5" fillId="0" borderId="26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164" fontId="1" fillId="0" borderId="50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1" fillId="0" borderId="51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164" fontId="1" fillId="0" borderId="52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wrapText="1"/>
    </xf>
    <xf numFmtId="164" fontId="1" fillId="0" borderId="27" xfId="0" applyNumberFormat="1" applyFont="1" applyFill="1" applyBorder="1" applyAlignment="1">
      <alignment horizontal="center" vertical="center" wrapText="1"/>
    </xf>
    <xf numFmtId="164" fontId="2" fillId="0" borderId="19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9" fillId="0" borderId="45" xfId="0" applyNumberFormat="1" applyFont="1" applyFill="1" applyBorder="1" applyAlignment="1">
      <alignment horizontal="center" vertical="center" wrapText="1"/>
    </xf>
    <xf numFmtId="164" fontId="9" fillId="0" borderId="50" xfId="0" applyNumberFormat="1" applyFont="1" applyFill="1" applyBorder="1" applyAlignment="1">
      <alignment horizontal="center" vertical="center" wrapText="1"/>
    </xf>
    <xf numFmtId="164" fontId="9" fillId="0" borderId="49" xfId="0" applyNumberFormat="1" applyFont="1" applyFill="1" applyBorder="1" applyAlignment="1">
      <alignment horizontal="center" vertical="center" wrapText="1"/>
    </xf>
    <xf numFmtId="164" fontId="9" fillId="0" borderId="43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164" fontId="2" fillId="0" borderId="35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 wrapText="1"/>
    </xf>
    <xf numFmtId="164" fontId="2" fillId="0" borderId="26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 wrapText="1"/>
    </xf>
    <xf numFmtId="164" fontId="2" fillId="0" borderId="27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 vertical="center" wrapText="1"/>
    </xf>
    <xf numFmtId="164" fontId="2" fillId="0" borderId="26" xfId="0" applyNumberFormat="1" applyFont="1" applyFill="1" applyBorder="1" applyAlignment="1">
      <alignment horizontal="center" vertical="center" wrapText="1"/>
    </xf>
    <xf numFmtId="164" fontId="1" fillId="0" borderId="42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66" xfId="0" applyFont="1" applyFill="1" applyBorder="1" applyAlignment="1">
      <alignment horizontal="center" vertical="center" wrapText="1"/>
    </xf>
    <xf numFmtId="164" fontId="1" fillId="0" borderId="66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164" fontId="1" fillId="0" borderId="39" xfId="0" applyNumberFormat="1" applyFont="1" applyFill="1" applyBorder="1" applyAlignment="1">
      <alignment horizontal="center" vertical="center" wrapText="1"/>
    </xf>
    <xf numFmtId="164" fontId="1" fillId="0" borderId="3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4" fontId="1" fillId="0" borderId="2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wrapText="1"/>
    </xf>
    <xf numFmtId="0" fontId="6" fillId="0" borderId="55" xfId="0" applyFont="1" applyFill="1" applyBorder="1" applyAlignment="1">
      <alignment horizontal="center" wrapText="1"/>
    </xf>
    <xf numFmtId="0" fontId="6" fillId="0" borderId="38" xfId="0" applyFont="1" applyFill="1" applyBorder="1" applyAlignment="1">
      <alignment horizont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164" fontId="2" fillId="0" borderId="35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 wrapText="1"/>
    </xf>
    <xf numFmtId="164" fontId="2" fillId="0" borderId="26" xfId="0" applyNumberFormat="1" applyFont="1" applyFill="1" applyBorder="1" applyAlignment="1">
      <alignment horizontal="center" vertical="center" wrapText="1"/>
    </xf>
    <xf numFmtId="0" fontId="1" fillId="0" borderId="6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32" xfId="0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33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wrapText="1"/>
    </xf>
    <xf numFmtId="0" fontId="1" fillId="0" borderId="55" xfId="0" applyFont="1" applyFill="1" applyBorder="1" applyAlignment="1">
      <alignment horizontal="center" wrapText="1"/>
    </xf>
    <xf numFmtId="0" fontId="1" fillId="0" borderId="38" xfId="0" applyFont="1" applyFill="1" applyBorder="1" applyAlignment="1">
      <alignment horizontal="center" wrapText="1"/>
    </xf>
    <xf numFmtId="0" fontId="1" fillId="0" borderId="36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49" fontId="3" fillId="0" borderId="66" xfId="0" applyNumberFormat="1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39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top" wrapText="1"/>
    </xf>
    <xf numFmtId="0" fontId="1" fillId="0" borderId="57" xfId="0" applyFont="1" applyFill="1" applyBorder="1" applyAlignment="1">
      <alignment horizontal="center" wrapText="1"/>
    </xf>
    <xf numFmtId="0" fontId="1" fillId="0" borderId="58" xfId="0" applyFont="1" applyFill="1" applyBorder="1" applyAlignment="1">
      <alignment horizontal="center" wrapText="1"/>
    </xf>
    <xf numFmtId="0" fontId="1" fillId="0" borderId="53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56" xfId="0" applyFont="1" applyFill="1" applyBorder="1" applyAlignment="1">
      <alignment horizont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vertical="center" wrapText="1"/>
    </xf>
    <xf numFmtId="0" fontId="3" fillId="0" borderId="45" xfId="0" applyFont="1" applyFill="1" applyBorder="1" applyAlignment="1">
      <alignment vertical="center" wrapText="1"/>
    </xf>
    <xf numFmtId="0" fontId="1" fillId="0" borderId="60" xfId="0" applyFont="1" applyFill="1" applyBorder="1" applyAlignment="1">
      <alignment horizontal="center" wrapText="1"/>
    </xf>
    <xf numFmtId="0" fontId="1" fillId="0" borderId="64" xfId="0" applyFont="1" applyFill="1" applyBorder="1" applyAlignment="1">
      <alignment horizontal="center" vertical="center" wrapText="1"/>
    </xf>
    <xf numFmtId="164" fontId="2" fillId="0" borderId="46" xfId="0" applyNumberFormat="1" applyFont="1" applyFill="1" applyBorder="1" applyAlignment="1">
      <alignment horizontal="center" vertical="center" wrapText="1"/>
    </xf>
    <xf numFmtId="164" fontId="2" fillId="0" borderId="42" xfId="0" applyNumberFormat="1" applyFont="1" applyFill="1" applyBorder="1" applyAlignment="1">
      <alignment horizontal="center" vertical="center" wrapText="1"/>
    </xf>
    <xf numFmtId="164" fontId="2" fillId="0" borderId="27" xfId="0" applyNumberFormat="1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top" wrapText="1"/>
    </xf>
    <xf numFmtId="0" fontId="2" fillId="0" borderId="62" xfId="0" applyFont="1" applyFill="1" applyBorder="1" applyAlignment="1">
      <alignment horizontal="center" vertical="top" wrapText="1"/>
    </xf>
    <xf numFmtId="0" fontId="2" fillId="0" borderId="63" xfId="0" applyFont="1" applyFill="1" applyBorder="1" applyAlignment="1">
      <alignment horizontal="center" vertical="top" wrapText="1"/>
    </xf>
    <xf numFmtId="0" fontId="1" fillId="0" borderId="29" xfId="0" applyFont="1" applyFill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49" fontId="3" fillId="0" borderId="47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71"/>
  <sheetViews>
    <sheetView tabSelected="1" view="pageBreakPreview" topLeftCell="A10" zoomScale="115" zoomScaleNormal="110" zoomScaleSheetLayoutView="115" workbookViewId="0">
      <selection activeCell="B2" sqref="B2:J3"/>
    </sheetView>
  </sheetViews>
  <sheetFormatPr defaultColWidth="8.85546875" defaultRowHeight="15.6" customHeight="1"/>
  <cols>
    <col min="1" max="1" width="4.28515625" style="6" customWidth="1"/>
    <col min="2" max="2" width="35" style="6" customWidth="1"/>
    <col min="3" max="3" width="8.85546875" style="6" customWidth="1"/>
    <col min="4" max="4" width="14.28515625" style="6" customWidth="1"/>
    <col min="5" max="5" width="13.28515625" style="6" customWidth="1"/>
    <col min="6" max="6" width="13.5703125" style="6" customWidth="1"/>
    <col min="7" max="7" width="14.42578125" style="6" customWidth="1"/>
    <col min="8" max="8" width="14.5703125" style="6" customWidth="1"/>
    <col min="9" max="9" width="13.42578125" style="6" customWidth="1"/>
    <col min="10" max="10" width="15.42578125" style="6" customWidth="1"/>
    <col min="11" max="24" width="8.85546875" style="11"/>
    <col min="25" max="16384" width="8.85546875" style="6"/>
  </cols>
  <sheetData>
    <row r="1" spans="1:10" ht="47.25" customHeight="1">
      <c r="H1" s="213" t="s">
        <v>153</v>
      </c>
      <c r="I1" s="213"/>
      <c r="J1" s="213"/>
    </row>
    <row r="2" spans="1:10" ht="15">
      <c r="B2" s="195" t="s">
        <v>133</v>
      </c>
      <c r="C2" s="196"/>
      <c r="D2" s="196"/>
      <c r="E2" s="196"/>
      <c r="F2" s="196"/>
      <c r="G2" s="196"/>
      <c r="H2" s="196"/>
      <c r="I2" s="196"/>
      <c r="J2" s="196"/>
    </row>
    <row r="3" spans="1:10" ht="30" customHeight="1">
      <c r="B3" s="196"/>
      <c r="C3" s="196"/>
      <c r="D3" s="196"/>
      <c r="E3" s="196"/>
      <c r="F3" s="196"/>
      <c r="G3" s="196"/>
      <c r="H3" s="196"/>
      <c r="I3" s="196"/>
      <c r="J3" s="196"/>
    </row>
    <row r="4" spans="1:10" ht="13.15" customHeight="1" thickBot="1">
      <c r="J4" s="12"/>
    </row>
    <row r="5" spans="1:10" ht="23.45" customHeight="1">
      <c r="A5" s="205" t="s">
        <v>10</v>
      </c>
      <c r="B5" s="197" t="s">
        <v>0</v>
      </c>
      <c r="C5" s="197" t="s">
        <v>1</v>
      </c>
      <c r="D5" s="197" t="s">
        <v>2</v>
      </c>
      <c r="E5" s="197"/>
      <c r="F5" s="197"/>
      <c r="G5" s="197"/>
      <c r="H5" s="197"/>
      <c r="I5" s="198"/>
      <c r="J5" s="199" t="s">
        <v>3</v>
      </c>
    </row>
    <row r="6" spans="1:10" ht="15.6" customHeight="1">
      <c r="A6" s="206"/>
      <c r="B6" s="202"/>
      <c r="C6" s="202"/>
      <c r="D6" s="202" t="s">
        <v>12</v>
      </c>
      <c r="E6" s="202" t="s">
        <v>4</v>
      </c>
      <c r="F6" s="202"/>
      <c r="G6" s="202"/>
      <c r="H6" s="202"/>
      <c r="I6" s="204"/>
      <c r="J6" s="200"/>
    </row>
    <row r="7" spans="1:10" ht="24.75" thickBot="1">
      <c r="A7" s="207"/>
      <c r="B7" s="203"/>
      <c r="C7" s="203"/>
      <c r="D7" s="203"/>
      <c r="E7" s="74" t="s">
        <v>5</v>
      </c>
      <c r="F7" s="74" t="s">
        <v>6</v>
      </c>
      <c r="G7" s="74" t="s">
        <v>7</v>
      </c>
      <c r="H7" s="74" t="s">
        <v>8</v>
      </c>
      <c r="I7" s="23" t="s">
        <v>14</v>
      </c>
      <c r="J7" s="201"/>
    </row>
    <row r="8" spans="1:10" ht="15.75" thickBot="1">
      <c r="A8" s="73">
        <v>1</v>
      </c>
      <c r="B8" s="64">
        <v>2</v>
      </c>
      <c r="C8" s="64">
        <v>3</v>
      </c>
      <c r="D8" s="64">
        <v>4</v>
      </c>
      <c r="E8" s="64">
        <v>5</v>
      </c>
      <c r="F8" s="64">
        <v>6</v>
      </c>
      <c r="G8" s="64">
        <v>7</v>
      </c>
      <c r="H8" s="64">
        <v>8</v>
      </c>
      <c r="I8" s="72">
        <v>8</v>
      </c>
      <c r="J8" s="22">
        <v>9</v>
      </c>
    </row>
    <row r="9" spans="1:10" ht="16.5" thickBot="1">
      <c r="A9" s="102" t="s">
        <v>101</v>
      </c>
      <c r="B9" s="103"/>
      <c r="C9" s="103"/>
      <c r="D9" s="103"/>
      <c r="E9" s="103"/>
      <c r="F9" s="103"/>
      <c r="G9" s="103"/>
      <c r="H9" s="103"/>
      <c r="I9" s="103"/>
      <c r="J9" s="104"/>
    </row>
    <row r="10" spans="1:10" ht="15.75" thickBot="1">
      <c r="A10" s="144" t="s">
        <v>102</v>
      </c>
      <c r="B10" s="123"/>
      <c r="C10" s="123"/>
      <c r="D10" s="123"/>
      <c r="E10" s="123"/>
      <c r="F10" s="123"/>
      <c r="G10" s="123"/>
      <c r="H10" s="123"/>
      <c r="I10" s="123"/>
      <c r="J10" s="211"/>
    </row>
    <row r="11" spans="1:10" ht="22.5" customHeight="1">
      <c r="A11" s="107" t="s">
        <v>111</v>
      </c>
      <c r="B11" s="110" t="s">
        <v>28</v>
      </c>
      <c r="C11" s="14">
        <v>2024</v>
      </c>
      <c r="D11" s="15">
        <f>E11+F11+G11+H11+I11</f>
        <v>4054.6880099999998</v>
      </c>
      <c r="E11" s="15">
        <v>0</v>
      </c>
      <c r="F11" s="15">
        <v>1408.84448</v>
      </c>
      <c r="G11" s="15">
        <v>0</v>
      </c>
      <c r="H11" s="15">
        <v>2645.8435300000001</v>
      </c>
      <c r="I11" s="16">
        <v>0</v>
      </c>
      <c r="J11" s="249" t="s">
        <v>113</v>
      </c>
    </row>
    <row r="12" spans="1:10" ht="22.5" customHeight="1">
      <c r="A12" s="113"/>
      <c r="B12" s="114"/>
      <c r="C12" s="27">
        <v>2025</v>
      </c>
      <c r="D12" s="24">
        <f>E12+F12+G12+H12+I12</f>
        <v>2179</v>
      </c>
      <c r="E12" s="24">
        <v>0</v>
      </c>
      <c r="F12" s="24">
        <v>0</v>
      </c>
      <c r="G12" s="24">
        <v>0</v>
      </c>
      <c r="H12" s="24">
        <v>2179</v>
      </c>
      <c r="I12" s="26">
        <v>0</v>
      </c>
      <c r="J12" s="219"/>
    </row>
    <row r="13" spans="1:10" ht="22.5" customHeight="1" thickBot="1">
      <c r="A13" s="108"/>
      <c r="B13" s="111"/>
      <c r="C13" s="28">
        <v>2026</v>
      </c>
      <c r="D13" s="25">
        <f t="shared" ref="D13:D14" si="0">E13+F13+G13+H13+I13</f>
        <v>2200.8000000000002</v>
      </c>
      <c r="E13" s="25">
        <v>0</v>
      </c>
      <c r="F13" s="25">
        <v>0</v>
      </c>
      <c r="G13" s="25">
        <v>0</v>
      </c>
      <c r="H13" s="25">
        <v>2200.8000000000002</v>
      </c>
      <c r="I13" s="53">
        <v>0</v>
      </c>
      <c r="J13" s="219"/>
    </row>
    <row r="14" spans="1:10" ht="22.5" customHeight="1" thickBot="1">
      <c r="A14" s="108"/>
      <c r="B14" s="111"/>
      <c r="C14" s="28">
        <v>2027</v>
      </c>
      <c r="D14" s="25">
        <f t="shared" si="0"/>
        <v>2200.8000000000002</v>
      </c>
      <c r="E14" s="25">
        <v>0</v>
      </c>
      <c r="F14" s="25">
        <v>0</v>
      </c>
      <c r="G14" s="25">
        <v>0</v>
      </c>
      <c r="H14" s="25">
        <v>2200.8000000000002</v>
      </c>
      <c r="I14" s="53">
        <v>0</v>
      </c>
      <c r="J14" s="219"/>
    </row>
    <row r="15" spans="1:10" ht="22.5" customHeight="1" thickBot="1">
      <c r="A15" s="109"/>
      <c r="B15" s="112"/>
      <c r="C15" s="28">
        <v>2028</v>
      </c>
      <c r="D15" s="25">
        <f>E15+F15+G15+H15+I15</f>
        <v>2200.8000000000002</v>
      </c>
      <c r="E15" s="25">
        <v>0</v>
      </c>
      <c r="F15" s="25">
        <v>0</v>
      </c>
      <c r="G15" s="25">
        <v>0</v>
      </c>
      <c r="H15" s="25">
        <v>2200.8000000000002</v>
      </c>
      <c r="I15" s="53">
        <v>0</v>
      </c>
      <c r="J15" s="219"/>
    </row>
    <row r="16" spans="1:10" ht="15.75" hidden="1" customHeight="1" thickBot="1">
      <c r="A16" s="212" t="s">
        <v>16</v>
      </c>
      <c r="B16" s="151" t="s">
        <v>16</v>
      </c>
      <c r="C16" s="32">
        <v>2022</v>
      </c>
      <c r="D16" s="33"/>
      <c r="E16" s="33"/>
      <c r="F16" s="33"/>
      <c r="G16" s="33"/>
      <c r="H16" s="33"/>
      <c r="I16" s="51"/>
      <c r="J16" s="219"/>
    </row>
    <row r="17" spans="1:24" ht="15.75" hidden="1" customHeight="1" thickBot="1">
      <c r="A17" s="113"/>
      <c r="B17" s="114"/>
      <c r="C17" s="27">
        <v>2023</v>
      </c>
      <c r="D17" s="24"/>
      <c r="E17" s="24"/>
      <c r="F17" s="24"/>
      <c r="G17" s="24"/>
      <c r="H17" s="24"/>
      <c r="I17" s="26"/>
      <c r="J17" s="219"/>
    </row>
    <row r="18" spans="1:24" ht="15.75" hidden="1" customHeight="1" thickBot="1">
      <c r="A18" s="113"/>
      <c r="B18" s="114"/>
      <c r="C18" s="27">
        <v>2024</v>
      </c>
      <c r="D18" s="24"/>
      <c r="E18" s="24"/>
      <c r="F18" s="24"/>
      <c r="G18" s="24"/>
      <c r="H18" s="24"/>
      <c r="I18" s="26"/>
      <c r="J18" s="219"/>
    </row>
    <row r="19" spans="1:24" ht="15.75" hidden="1" customHeight="1" thickBot="1">
      <c r="A19" s="108"/>
      <c r="B19" s="111"/>
      <c r="C19" s="19" t="s">
        <v>16</v>
      </c>
      <c r="D19" s="20"/>
      <c r="E19" s="20"/>
      <c r="F19" s="20"/>
      <c r="G19" s="20"/>
      <c r="H19" s="20"/>
      <c r="I19" s="21"/>
      <c r="J19" s="219"/>
    </row>
    <row r="20" spans="1:24" ht="15">
      <c r="A20" s="188" t="s">
        <v>74</v>
      </c>
      <c r="B20" s="110" t="s">
        <v>116</v>
      </c>
      <c r="C20" s="14">
        <v>2024</v>
      </c>
      <c r="D20" s="15">
        <f>E20+F20+G20+H20+I20</f>
        <v>1022.0495100000001</v>
      </c>
      <c r="E20" s="15">
        <v>0</v>
      </c>
      <c r="F20" s="15">
        <v>889.18275000000006</v>
      </c>
      <c r="G20" s="15">
        <v>0</v>
      </c>
      <c r="H20" s="15">
        <v>132.86676</v>
      </c>
      <c r="I20" s="16">
        <v>0</v>
      </c>
      <c r="J20" s="219"/>
    </row>
    <row r="21" spans="1:24" ht="15">
      <c r="A21" s="189"/>
      <c r="B21" s="114"/>
      <c r="C21" s="27">
        <v>2025</v>
      </c>
      <c r="D21" s="24">
        <f>E21+F21+G21+H21+I21</f>
        <v>0</v>
      </c>
      <c r="E21" s="24">
        <v>0</v>
      </c>
      <c r="F21" s="24">
        <v>0</v>
      </c>
      <c r="G21" s="24">
        <v>0</v>
      </c>
      <c r="H21" s="24">
        <v>0</v>
      </c>
      <c r="I21" s="26">
        <v>0</v>
      </c>
      <c r="J21" s="219"/>
    </row>
    <row r="22" spans="1:24" ht="15">
      <c r="A22" s="190"/>
      <c r="B22" s="111"/>
      <c r="C22" s="27">
        <v>2026</v>
      </c>
      <c r="D22" s="24">
        <f t="shared" ref="D22:D23" si="1">E22+F22+G22+H22+I22</f>
        <v>0</v>
      </c>
      <c r="E22" s="24">
        <v>0</v>
      </c>
      <c r="F22" s="24">
        <v>0</v>
      </c>
      <c r="G22" s="24">
        <v>0</v>
      </c>
      <c r="H22" s="24">
        <v>0</v>
      </c>
      <c r="I22" s="26">
        <v>0</v>
      </c>
      <c r="J22" s="219"/>
    </row>
    <row r="23" spans="1:24" ht="15">
      <c r="A23" s="190"/>
      <c r="B23" s="111"/>
      <c r="C23" s="27">
        <v>2027</v>
      </c>
      <c r="D23" s="24">
        <f t="shared" si="1"/>
        <v>0</v>
      </c>
      <c r="E23" s="24">
        <v>0</v>
      </c>
      <c r="F23" s="24">
        <v>0</v>
      </c>
      <c r="G23" s="24">
        <v>0</v>
      </c>
      <c r="H23" s="24">
        <v>0</v>
      </c>
      <c r="I23" s="26">
        <v>0</v>
      </c>
      <c r="J23" s="219"/>
    </row>
    <row r="24" spans="1:24" ht="77.25" customHeight="1" thickBot="1">
      <c r="A24" s="191"/>
      <c r="B24" s="112"/>
      <c r="C24" s="28">
        <v>2028</v>
      </c>
      <c r="D24" s="25">
        <f>E24+F24+G24+H24+I24</f>
        <v>0</v>
      </c>
      <c r="E24" s="25">
        <v>0</v>
      </c>
      <c r="F24" s="25">
        <v>0</v>
      </c>
      <c r="G24" s="25">
        <v>0</v>
      </c>
      <c r="H24" s="25">
        <v>0</v>
      </c>
      <c r="I24" s="53">
        <v>0</v>
      </c>
      <c r="J24" s="219"/>
    </row>
    <row r="25" spans="1:24" ht="15">
      <c r="A25" s="188" t="s">
        <v>134</v>
      </c>
      <c r="B25" s="110" t="s">
        <v>135</v>
      </c>
      <c r="C25" s="14">
        <v>2024</v>
      </c>
      <c r="D25" s="15">
        <f>E25+F25+G25+H25+I25</f>
        <v>597.3125</v>
      </c>
      <c r="E25" s="15">
        <v>0</v>
      </c>
      <c r="F25" s="15">
        <v>519.66173000000003</v>
      </c>
      <c r="G25" s="15">
        <v>0</v>
      </c>
      <c r="H25" s="15">
        <v>77.650769999999994</v>
      </c>
      <c r="I25" s="16">
        <v>0</v>
      </c>
      <c r="J25" s="219"/>
    </row>
    <row r="26" spans="1:24" ht="15">
      <c r="A26" s="189"/>
      <c r="B26" s="114"/>
      <c r="C26" s="27">
        <v>2025</v>
      </c>
      <c r="D26" s="24">
        <f>E26+F26+G26+H26+I26</f>
        <v>0</v>
      </c>
      <c r="E26" s="24">
        <v>0</v>
      </c>
      <c r="F26" s="24">
        <v>0</v>
      </c>
      <c r="G26" s="24">
        <v>0</v>
      </c>
      <c r="H26" s="24">
        <v>0</v>
      </c>
      <c r="I26" s="26">
        <v>0</v>
      </c>
      <c r="J26" s="219"/>
    </row>
    <row r="27" spans="1:24" ht="15">
      <c r="A27" s="190"/>
      <c r="B27" s="111"/>
      <c r="C27" s="27">
        <v>2026</v>
      </c>
      <c r="D27" s="24">
        <f t="shared" ref="D27:D28" si="2">E27+F27+G27+H27+I27</f>
        <v>0</v>
      </c>
      <c r="E27" s="24">
        <v>0</v>
      </c>
      <c r="F27" s="24">
        <v>0</v>
      </c>
      <c r="G27" s="24">
        <v>0</v>
      </c>
      <c r="H27" s="24">
        <v>0</v>
      </c>
      <c r="I27" s="26">
        <v>0</v>
      </c>
      <c r="J27" s="219"/>
    </row>
    <row r="28" spans="1:24" ht="15">
      <c r="A28" s="190"/>
      <c r="B28" s="111"/>
      <c r="C28" s="27">
        <v>2027</v>
      </c>
      <c r="D28" s="24">
        <f t="shared" si="2"/>
        <v>0</v>
      </c>
      <c r="E28" s="24">
        <v>0</v>
      </c>
      <c r="F28" s="24">
        <v>0</v>
      </c>
      <c r="G28" s="24">
        <v>0</v>
      </c>
      <c r="H28" s="24">
        <v>0</v>
      </c>
      <c r="I28" s="26">
        <v>0</v>
      </c>
      <c r="J28" s="219"/>
    </row>
    <row r="29" spans="1:24" ht="75.75" customHeight="1" thickBot="1">
      <c r="A29" s="191"/>
      <c r="B29" s="112"/>
      <c r="C29" s="28">
        <v>2028</v>
      </c>
      <c r="D29" s="25">
        <f>E29+F29+G29+H29+I29</f>
        <v>0</v>
      </c>
      <c r="E29" s="25">
        <v>0</v>
      </c>
      <c r="F29" s="25">
        <v>0</v>
      </c>
      <c r="G29" s="25">
        <v>0</v>
      </c>
      <c r="H29" s="25">
        <v>0</v>
      </c>
      <c r="I29" s="53">
        <v>0</v>
      </c>
      <c r="J29" s="219"/>
    </row>
    <row r="30" spans="1:24" ht="15" customHeight="1">
      <c r="A30" s="115" t="s">
        <v>69</v>
      </c>
      <c r="B30" s="116"/>
      <c r="C30" s="17">
        <v>2024</v>
      </c>
      <c r="D30" s="18">
        <f>D11</f>
        <v>4054.6880099999998</v>
      </c>
      <c r="E30" s="18">
        <f t="shared" ref="E30:I30" si="3">E11</f>
        <v>0</v>
      </c>
      <c r="F30" s="18">
        <f t="shared" si="3"/>
        <v>1408.84448</v>
      </c>
      <c r="G30" s="18">
        <f t="shared" si="3"/>
        <v>0</v>
      </c>
      <c r="H30" s="18">
        <f t="shared" si="3"/>
        <v>2645.8435300000001</v>
      </c>
      <c r="I30" s="18">
        <f t="shared" si="3"/>
        <v>0</v>
      </c>
      <c r="J30" s="219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5" customHeight="1">
      <c r="A31" s="117"/>
      <c r="B31" s="118"/>
      <c r="C31" s="13">
        <v>2025</v>
      </c>
      <c r="D31" s="8">
        <f>D12</f>
        <v>2179</v>
      </c>
      <c r="E31" s="8">
        <f t="shared" ref="E31:I31" si="4">E12</f>
        <v>0</v>
      </c>
      <c r="F31" s="8">
        <f t="shared" si="4"/>
        <v>0</v>
      </c>
      <c r="G31" s="8">
        <f t="shared" si="4"/>
        <v>0</v>
      </c>
      <c r="H31" s="8">
        <f t="shared" si="4"/>
        <v>2179</v>
      </c>
      <c r="I31" s="8">
        <f t="shared" si="4"/>
        <v>0</v>
      </c>
      <c r="J31" s="219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.75" customHeight="1" thickBot="1">
      <c r="A32" s="117"/>
      <c r="B32" s="118"/>
      <c r="C32" s="64">
        <v>2026</v>
      </c>
      <c r="D32" s="67">
        <f t="shared" ref="D32:I32" si="5">D13</f>
        <v>2200.8000000000002</v>
      </c>
      <c r="E32" s="67">
        <f t="shared" si="5"/>
        <v>0</v>
      </c>
      <c r="F32" s="67">
        <f t="shared" si="5"/>
        <v>0</v>
      </c>
      <c r="G32" s="67">
        <f t="shared" si="5"/>
        <v>0</v>
      </c>
      <c r="H32" s="67">
        <f t="shared" si="5"/>
        <v>2200.8000000000002</v>
      </c>
      <c r="I32" s="70">
        <f t="shared" si="5"/>
        <v>0</v>
      </c>
      <c r="J32" s="219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5" customHeight="1">
      <c r="A33" s="117"/>
      <c r="B33" s="118"/>
      <c r="C33" s="63">
        <v>2027</v>
      </c>
      <c r="D33" s="66">
        <f>D14</f>
        <v>2200.8000000000002</v>
      </c>
      <c r="E33" s="66">
        <f t="shared" ref="E33:I33" si="6">E14</f>
        <v>0</v>
      </c>
      <c r="F33" s="66">
        <f t="shared" si="6"/>
        <v>0</v>
      </c>
      <c r="G33" s="66">
        <f t="shared" si="6"/>
        <v>0</v>
      </c>
      <c r="H33" s="66">
        <f t="shared" si="6"/>
        <v>2200.8000000000002</v>
      </c>
      <c r="I33" s="66">
        <f t="shared" si="6"/>
        <v>0</v>
      </c>
      <c r="J33" s="219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.75" customHeight="1" thickBot="1">
      <c r="A34" s="119"/>
      <c r="B34" s="120"/>
      <c r="C34" s="64">
        <v>2028</v>
      </c>
      <c r="D34" s="67">
        <f>D15</f>
        <v>2200.8000000000002</v>
      </c>
      <c r="E34" s="67">
        <f t="shared" ref="E34:I34" si="7">E15</f>
        <v>0</v>
      </c>
      <c r="F34" s="67">
        <f t="shared" si="7"/>
        <v>0</v>
      </c>
      <c r="G34" s="67">
        <f t="shared" si="7"/>
        <v>0</v>
      </c>
      <c r="H34" s="67">
        <f t="shared" si="7"/>
        <v>2200.8000000000002</v>
      </c>
      <c r="I34" s="67">
        <f t="shared" si="7"/>
        <v>0</v>
      </c>
      <c r="J34" s="250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.75" hidden="1" thickBot="1">
      <c r="A35" s="163" t="s">
        <v>18</v>
      </c>
      <c r="B35" s="124"/>
      <c r="C35" s="124"/>
      <c r="D35" s="124"/>
      <c r="E35" s="124"/>
      <c r="F35" s="124"/>
      <c r="G35" s="124"/>
      <c r="H35" s="124"/>
      <c r="I35" s="124"/>
      <c r="J35" s="164"/>
    </row>
    <row r="36" spans="1:24" ht="15.75" hidden="1" thickBot="1">
      <c r="A36" s="107">
        <v>1</v>
      </c>
      <c r="B36" s="110" t="s">
        <v>16</v>
      </c>
      <c r="C36" s="14">
        <v>2022</v>
      </c>
      <c r="D36" s="15"/>
      <c r="E36" s="15"/>
      <c r="F36" s="15"/>
      <c r="G36" s="15"/>
      <c r="H36" s="15"/>
      <c r="I36" s="15"/>
      <c r="J36" s="165"/>
    </row>
    <row r="37" spans="1:24" ht="15.75" hidden="1" thickBot="1">
      <c r="A37" s="113"/>
      <c r="B37" s="114"/>
      <c r="C37" s="27">
        <v>2023</v>
      </c>
      <c r="D37" s="24"/>
      <c r="E37" s="24"/>
      <c r="F37" s="24"/>
      <c r="G37" s="24"/>
      <c r="H37" s="24"/>
      <c r="I37" s="24"/>
      <c r="J37" s="166"/>
    </row>
    <row r="38" spans="1:24" ht="15.75" hidden="1" thickBot="1">
      <c r="A38" s="113"/>
      <c r="B38" s="114"/>
      <c r="C38" s="27">
        <v>2024</v>
      </c>
      <c r="D38" s="24"/>
      <c r="E38" s="24"/>
      <c r="F38" s="24"/>
      <c r="G38" s="24"/>
      <c r="H38" s="24"/>
      <c r="I38" s="24"/>
      <c r="J38" s="166"/>
    </row>
    <row r="39" spans="1:24" ht="15.75" hidden="1" thickBot="1">
      <c r="A39" s="109"/>
      <c r="B39" s="112"/>
      <c r="C39" s="28" t="s">
        <v>16</v>
      </c>
      <c r="D39" s="25"/>
      <c r="E39" s="25"/>
      <c r="F39" s="25"/>
      <c r="G39" s="25"/>
      <c r="H39" s="25"/>
      <c r="I39" s="25"/>
      <c r="J39" s="167"/>
    </row>
    <row r="40" spans="1:24" ht="15.75" hidden="1" thickBot="1">
      <c r="A40" s="107" t="s">
        <v>16</v>
      </c>
      <c r="B40" s="110" t="s">
        <v>16</v>
      </c>
      <c r="C40" s="14">
        <v>2022</v>
      </c>
      <c r="D40" s="15"/>
      <c r="E40" s="15"/>
      <c r="F40" s="15"/>
      <c r="G40" s="15"/>
      <c r="H40" s="15"/>
      <c r="I40" s="15"/>
      <c r="J40" s="165"/>
    </row>
    <row r="41" spans="1:24" ht="15.75" hidden="1" thickBot="1">
      <c r="A41" s="113"/>
      <c r="B41" s="114"/>
      <c r="C41" s="27">
        <v>2023</v>
      </c>
      <c r="D41" s="24"/>
      <c r="E41" s="24"/>
      <c r="F41" s="24"/>
      <c r="G41" s="24"/>
      <c r="H41" s="24"/>
      <c r="I41" s="24"/>
      <c r="J41" s="166"/>
    </row>
    <row r="42" spans="1:24" ht="15.75" hidden="1" thickBot="1">
      <c r="A42" s="113"/>
      <c r="B42" s="114"/>
      <c r="C42" s="27">
        <v>2024</v>
      </c>
      <c r="D42" s="24"/>
      <c r="E42" s="24"/>
      <c r="F42" s="24"/>
      <c r="G42" s="24"/>
      <c r="H42" s="24"/>
      <c r="I42" s="24"/>
      <c r="J42" s="166"/>
    </row>
    <row r="43" spans="1:24" ht="15.75" hidden="1" thickBot="1">
      <c r="A43" s="109"/>
      <c r="B43" s="112"/>
      <c r="C43" s="28" t="s">
        <v>16</v>
      </c>
      <c r="D43" s="25"/>
      <c r="E43" s="25"/>
      <c r="F43" s="25"/>
      <c r="G43" s="25"/>
      <c r="H43" s="25"/>
      <c r="I43" s="25"/>
      <c r="J43" s="167"/>
    </row>
    <row r="44" spans="1:24" ht="12.75">
      <c r="A44" s="115" t="s">
        <v>106</v>
      </c>
      <c r="B44" s="116"/>
      <c r="C44" s="123" t="s">
        <v>136</v>
      </c>
      <c r="D44" s="126">
        <f>D30+D31+D32+D33+D34</f>
        <v>12836.088009999999</v>
      </c>
      <c r="E44" s="126">
        <f t="shared" ref="E44:I44" si="8">E30+E31+E32+E33+E34</f>
        <v>0</v>
      </c>
      <c r="F44" s="126">
        <f t="shared" si="8"/>
        <v>1408.84448</v>
      </c>
      <c r="G44" s="126">
        <f t="shared" si="8"/>
        <v>0</v>
      </c>
      <c r="H44" s="126">
        <f t="shared" si="8"/>
        <v>11427.24353</v>
      </c>
      <c r="I44" s="126">
        <f t="shared" si="8"/>
        <v>0</v>
      </c>
      <c r="J44" s="17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" customHeight="1">
      <c r="A45" s="121"/>
      <c r="B45" s="122"/>
      <c r="C45" s="124"/>
      <c r="D45" s="127"/>
      <c r="E45" s="127"/>
      <c r="F45" s="127"/>
      <c r="G45" s="127"/>
      <c r="H45" s="127"/>
      <c r="I45" s="127"/>
      <c r="J45" s="173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4.25" customHeight="1">
      <c r="A46" s="121"/>
      <c r="B46" s="122"/>
      <c r="C46" s="124"/>
      <c r="D46" s="127"/>
      <c r="E46" s="127"/>
      <c r="F46" s="127"/>
      <c r="G46" s="127"/>
      <c r="H46" s="127"/>
      <c r="I46" s="127"/>
      <c r="J46" s="173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5.75" hidden="1" customHeight="1" thickBot="1">
      <c r="A47" s="119"/>
      <c r="B47" s="120"/>
      <c r="C47" s="125"/>
      <c r="D47" s="128"/>
      <c r="E47" s="128"/>
      <c r="F47" s="128"/>
      <c r="G47" s="128"/>
      <c r="H47" s="128"/>
      <c r="I47" s="128"/>
      <c r="J47" s="175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34.5" hidden="1" customHeight="1" thickBot="1">
      <c r="A48" s="144" t="s">
        <v>115</v>
      </c>
      <c r="B48" s="123"/>
      <c r="C48" s="123"/>
      <c r="D48" s="123"/>
      <c r="E48" s="123"/>
      <c r="F48" s="123"/>
      <c r="G48" s="123"/>
      <c r="H48" s="123"/>
      <c r="I48" s="123"/>
      <c r="J48" s="211"/>
    </row>
    <row r="49" spans="1:24" ht="17.25" hidden="1" customHeight="1">
      <c r="A49" s="107" t="s">
        <v>111</v>
      </c>
      <c r="B49" s="110" t="s">
        <v>103</v>
      </c>
      <c r="C49" s="14">
        <v>2024</v>
      </c>
      <c r="D49" s="15">
        <f t="shared" ref="D49:D50" si="9">E49+F49+G49+H49+I49</f>
        <v>526.31578999999999</v>
      </c>
      <c r="E49" s="15">
        <f t="shared" ref="E49" si="10">E58</f>
        <v>0</v>
      </c>
      <c r="F49" s="15">
        <f>F53</f>
        <v>500</v>
      </c>
      <c r="G49" s="15">
        <v>0</v>
      </c>
      <c r="H49" s="15">
        <f>H53</f>
        <v>26.31579</v>
      </c>
      <c r="I49" s="16">
        <f>I58</f>
        <v>0</v>
      </c>
      <c r="J49" s="242" t="s">
        <v>114</v>
      </c>
    </row>
    <row r="50" spans="1:24" ht="17.25" hidden="1" customHeight="1">
      <c r="A50" s="113"/>
      <c r="B50" s="114"/>
      <c r="C50" s="27">
        <v>2025</v>
      </c>
      <c r="D50" s="24">
        <f t="shared" si="9"/>
        <v>0</v>
      </c>
      <c r="E50" s="24">
        <v>0</v>
      </c>
      <c r="F50" s="24">
        <v>0</v>
      </c>
      <c r="G50" s="24">
        <v>0</v>
      </c>
      <c r="H50" s="24">
        <v>0</v>
      </c>
      <c r="I50" s="26">
        <v>0</v>
      </c>
      <c r="J50" s="243"/>
    </row>
    <row r="51" spans="1:24" ht="19.5" hidden="1" customHeight="1">
      <c r="A51" s="113"/>
      <c r="B51" s="114"/>
      <c r="C51" s="27">
        <v>2026</v>
      </c>
      <c r="D51" s="24"/>
      <c r="E51" s="24"/>
      <c r="F51" s="24"/>
      <c r="G51" s="24"/>
      <c r="H51" s="24"/>
      <c r="I51" s="26"/>
      <c r="J51" s="243"/>
    </row>
    <row r="52" spans="1:24" ht="19.5" hidden="1" customHeight="1" thickBot="1">
      <c r="A52" s="109"/>
      <c r="B52" s="112"/>
      <c r="C52" s="28">
        <v>2026</v>
      </c>
      <c r="D52" s="25">
        <f t="shared" ref="D52:D56" si="11">E52+F52+G52+H52+I52</f>
        <v>0</v>
      </c>
      <c r="E52" s="25">
        <v>0</v>
      </c>
      <c r="F52" s="25">
        <v>0</v>
      </c>
      <c r="G52" s="25">
        <v>0</v>
      </c>
      <c r="H52" s="25">
        <v>0</v>
      </c>
      <c r="I52" s="53">
        <v>0</v>
      </c>
      <c r="J52" s="243"/>
    </row>
    <row r="53" spans="1:24" ht="22.5" hidden="1" customHeight="1">
      <c r="A53" s="107" t="s">
        <v>104</v>
      </c>
      <c r="B53" s="110" t="s">
        <v>105</v>
      </c>
      <c r="C53" s="14">
        <v>2024</v>
      </c>
      <c r="D53" s="15">
        <f t="shared" si="11"/>
        <v>526.31578999999999</v>
      </c>
      <c r="E53" s="15">
        <v>0</v>
      </c>
      <c r="F53" s="15">
        <v>500</v>
      </c>
      <c r="G53" s="15">
        <v>0</v>
      </c>
      <c r="H53" s="15">
        <v>26.31579</v>
      </c>
      <c r="I53" s="16">
        <v>0</v>
      </c>
      <c r="J53" s="243"/>
    </row>
    <row r="54" spans="1:24" ht="22.5" hidden="1" customHeight="1">
      <c r="A54" s="113"/>
      <c r="B54" s="114"/>
      <c r="C54" s="27">
        <v>2025</v>
      </c>
      <c r="D54" s="24">
        <f t="shared" si="11"/>
        <v>0</v>
      </c>
      <c r="E54" s="24">
        <v>0</v>
      </c>
      <c r="F54" s="24">
        <v>0</v>
      </c>
      <c r="G54" s="24">
        <v>0</v>
      </c>
      <c r="H54" s="24">
        <v>0</v>
      </c>
      <c r="I54" s="26">
        <v>0</v>
      </c>
      <c r="J54" s="243"/>
    </row>
    <row r="55" spans="1:24" ht="22.5" hidden="1" customHeight="1" thickBot="1">
      <c r="A55" s="109"/>
      <c r="B55" s="112"/>
      <c r="C55" s="28">
        <v>2026</v>
      </c>
      <c r="D55" s="25">
        <f t="shared" si="11"/>
        <v>0</v>
      </c>
      <c r="E55" s="25">
        <v>0</v>
      </c>
      <c r="F55" s="25">
        <v>0</v>
      </c>
      <c r="G55" s="25">
        <v>0</v>
      </c>
      <c r="H55" s="25">
        <v>0</v>
      </c>
      <c r="I55" s="53">
        <v>0</v>
      </c>
      <c r="J55" s="243"/>
    </row>
    <row r="56" spans="1:24" ht="27" hidden="1" customHeight="1">
      <c r="A56" s="244" t="s">
        <v>74</v>
      </c>
      <c r="B56" s="151" t="s">
        <v>73</v>
      </c>
      <c r="C56" s="32">
        <v>2022</v>
      </c>
      <c r="D56" s="33">
        <f t="shared" si="11"/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166"/>
    </row>
    <row r="57" spans="1:24" ht="15" hidden="1" customHeight="1">
      <c r="A57" s="189"/>
      <c r="B57" s="114"/>
      <c r="C57" s="27"/>
      <c r="D57" s="24"/>
      <c r="E57" s="24"/>
      <c r="F57" s="24"/>
      <c r="G57" s="24"/>
      <c r="H57" s="24"/>
      <c r="I57" s="24"/>
      <c r="J57" s="166"/>
    </row>
    <row r="58" spans="1:24" ht="15" hidden="1">
      <c r="A58" s="189"/>
      <c r="B58" s="114"/>
      <c r="C58" s="27">
        <v>2023</v>
      </c>
      <c r="D58" s="24">
        <f>E58+F58+G58+H58+I58</f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166"/>
    </row>
    <row r="59" spans="1:24" ht="15" hidden="1">
      <c r="A59" s="189"/>
      <c r="B59" s="114"/>
      <c r="C59" s="27">
        <v>2024</v>
      </c>
      <c r="D59" s="24">
        <f t="shared" ref="D59" si="12">E59+F59+G59+H59+I59</f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166"/>
    </row>
    <row r="60" spans="1:24" ht="15" hidden="1" customHeight="1">
      <c r="A60" s="189"/>
      <c r="B60" s="114"/>
      <c r="C60" s="27"/>
      <c r="D60" s="24"/>
      <c r="E60" s="24"/>
      <c r="F60" s="24"/>
      <c r="G60" s="24"/>
      <c r="H60" s="24"/>
      <c r="I60" s="24"/>
      <c r="J60" s="166"/>
    </row>
    <row r="61" spans="1:24" ht="15.75" hidden="1" thickBot="1">
      <c r="A61" s="191"/>
      <c r="B61" s="112"/>
      <c r="C61" s="28">
        <v>2025</v>
      </c>
      <c r="D61" s="25">
        <f t="shared" ref="D61" si="13">E61+F61+G61+H61+I61</f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167"/>
    </row>
    <row r="62" spans="1:24" ht="12.75" hidden="1">
      <c r="A62" s="137" t="s">
        <v>69</v>
      </c>
      <c r="B62" s="138"/>
      <c r="C62" s="17">
        <v>2024</v>
      </c>
      <c r="D62" s="18">
        <f>D49</f>
        <v>526.31578999999999</v>
      </c>
      <c r="E62" s="18">
        <f>E49+E53</f>
        <v>0</v>
      </c>
      <c r="F62" s="18">
        <f>F49</f>
        <v>500</v>
      </c>
      <c r="G62" s="18">
        <f>G49+G53</f>
        <v>0</v>
      </c>
      <c r="H62" s="18">
        <f>H49</f>
        <v>26.31579</v>
      </c>
      <c r="I62" s="54">
        <f>I49+I53</f>
        <v>0</v>
      </c>
      <c r="J62" s="17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2.75" hidden="1">
      <c r="A63" s="139"/>
      <c r="B63" s="140"/>
      <c r="C63" s="13">
        <v>2025</v>
      </c>
      <c r="D63" s="8">
        <f>D50+D54</f>
        <v>0</v>
      </c>
      <c r="E63" s="8">
        <f>E50+E54</f>
        <v>0</v>
      </c>
      <c r="F63" s="8">
        <f>F50+F54</f>
        <v>0</v>
      </c>
      <c r="G63" s="8">
        <f>G50+G54</f>
        <v>0</v>
      </c>
      <c r="H63" s="8">
        <f>H50+H54</f>
        <v>0</v>
      </c>
      <c r="I63" s="55">
        <f>I50+I54</f>
        <v>0</v>
      </c>
      <c r="J63" s="173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3.5" hidden="1" thickBot="1">
      <c r="A64" s="240"/>
      <c r="B64" s="241"/>
      <c r="C64" s="52">
        <v>2026</v>
      </c>
      <c r="D64" s="50">
        <f>D51+D55</f>
        <v>0</v>
      </c>
      <c r="E64" s="50">
        <f>E51+E55</f>
        <v>0</v>
      </c>
      <c r="F64" s="50">
        <f>F51+F55</f>
        <v>0</v>
      </c>
      <c r="G64" s="50">
        <f>G51+G55</f>
        <v>0</v>
      </c>
      <c r="H64" s="50">
        <f>H51+H55</f>
        <v>0</v>
      </c>
      <c r="I64" s="56">
        <f>I51+I55</f>
        <v>0</v>
      </c>
      <c r="J64" s="175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2.75" hidden="1">
      <c r="A65" s="137" t="s">
        <v>107</v>
      </c>
      <c r="B65" s="138"/>
      <c r="C65" s="123" t="s">
        <v>110</v>
      </c>
      <c r="D65" s="126">
        <f>D63+D64+D62</f>
        <v>526.31578999999999</v>
      </c>
      <c r="E65" s="126">
        <f t="shared" ref="E65:I65" si="14">E63+E64+E62</f>
        <v>0</v>
      </c>
      <c r="F65" s="126">
        <f t="shared" si="14"/>
        <v>500</v>
      </c>
      <c r="G65" s="126">
        <f t="shared" si="14"/>
        <v>0</v>
      </c>
      <c r="H65" s="126">
        <f t="shared" si="14"/>
        <v>26.31579</v>
      </c>
      <c r="I65" s="232">
        <f t="shared" si="14"/>
        <v>0</v>
      </c>
      <c r="J65" s="17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2.75" hidden="1">
      <c r="A66" s="139"/>
      <c r="B66" s="140"/>
      <c r="C66" s="124"/>
      <c r="D66" s="127"/>
      <c r="E66" s="127"/>
      <c r="F66" s="127"/>
      <c r="G66" s="127"/>
      <c r="H66" s="127"/>
      <c r="I66" s="233"/>
      <c r="J66" s="173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2.75" hidden="1">
      <c r="A67" s="139"/>
      <c r="B67" s="140"/>
      <c r="C67" s="124"/>
      <c r="D67" s="127"/>
      <c r="E67" s="127"/>
      <c r="F67" s="127"/>
      <c r="G67" s="127"/>
      <c r="H67" s="127"/>
      <c r="I67" s="233"/>
      <c r="J67" s="173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3.5" hidden="1" thickBot="1">
      <c r="A68" s="240"/>
      <c r="B68" s="241"/>
      <c r="C68" s="125"/>
      <c r="D68" s="128"/>
      <c r="E68" s="128"/>
      <c r="F68" s="128"/>
      <c r="G68" s="128"/>
      <c r="H68" s="128"/>
      <c r="I68" s="234"/>
      <c r="J68" s="174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5.75" hidden="1" thickBot="1">
      <c r="A69" s="144" t="s">
        <v>88</v>
      </c>
      <c r="B69" s="123"/>
      <c r="C69" s="145"/>
      <c r="D69" s="145"/>
      <c r="E69" s="145"/>
      <c r="F69" s="145"/>
      <c r="G69" s="145"/>
      <c r="H69" s="145"/>
      <c r="I69" s="145"/>
      <c r="J69" s="146"/>
    </row>
    <row r="70" spans="1:24" ht="27" hidden="1" customHeight="1">
      <c r="A70" s="147">
        <v>1</v>
      </c>
      <c r="B70" s="111" t="s">
        <v>75</v>
      </c>
      <c r="C70" s="14">
        <v>2022</v>
      </c>
      <c r="D70" s="15">
        <f>E70+F70+G70+H70+I70</f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2" t="s">
        <v>9</v>
      </c>
    </row>
    <row r="71" spans="1:24" ht="15" hidden="1" customHeight="1">
      <c r="A71" s="148"/>
      <c r="B71" s="150"/>
      <c r="C71" s="32"/>
      <c r="D71" s="33"/>
      <c r="E71" s="33"/>
      <c r="F71" s="33"/>
      <c r="G71" s="33"/>
      <c r="H71" s="33"/>
      <c r="I71" s="33"/>
      <c r="J71" s="153"/>
    </row>
    <row r="72" spans="1:24" ht="15" hidden="1">
      <c r="A72" s="148"/>
      <c r="B72" s="150"/>
      <c r="C72" s="27">
        <v>2023</v>
      </c>
      <c r="D72" s="24">
        <f t="shared" ref="D72:D73" si="15">E72+F72+G72+H72+I72</f>
        <v>0</v>
      </c>
      <c r="E72" s="24">
        <f t="shared" ref="E72:H72" si="16">E83</f>
        <v>0</v>
      </c>
      <c r="F72" s="24">
        <f t="shared" si="16"/>
        <v>0</v>
      </c>
      <c r="G72" s="24">
        <f t="shared" si="16"/>
        <v>0</v>
      </c>
      <c r="H72" s="24">
        <f t="shared" si="16"/>
        <v>0</v>
      </c>
      <c r="I72" s="24">
        <f>I83</f>
        <v>0</v>
      </c>
      <c r="J72" s="153"/>
    </row>
    <row r="73" spans="1:24" ht="15" hidden="1">
      <c r="A73" s="148"/>
      <c r="B73" s="150"/>
      <c r="C73" s="27">
        <v>2024</v>
      </c>
      <c r="D73" s="24">
        <f t="shared" si="15"/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153"/>
    </row>
    <row r="74" spans="1:24" ht="15" hidden="1" customHeight="1">
      <c r="A74" s="148"/>
      <c r="B74" s="150"/>
      <c r="C74" s="19"/>
      <c r="D74" s="20"/>
      <c r="E74" s="20"/>
      <c r="F74" s="20"/>
      <c r="G74" s="20"/>
      <c r="H74" s="20"/>
      <c r="I74" s="20"/>
      <c r="J74" s="153"/>
    </row>
    <row r="75" spans="1:24" ht="15" hidden="1">
      <c r="A75" s="148"/>
      <c r="B75" s="150"/>
      <c r="C75" s="27">
        <v>2025</v>
      </c>
      <c r="D75" s="24">
        <f t="shared" ref="D75:D76" si="17">E75+F75+G75+H75+I75</f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153"/>
    </row>
    <row r="76" spans="1:24" ht="15.75" hidden="1" thickBot="1">
      <c r="A76" s="149"/>
      <c r="B76" s="151"/>
      <c r="C76" s="44">
        <v>2026</v>
      </c>
      <c r="D76" s="40">
        <f t="shared" si="17"/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153"/>
    </row>
    <row r="77" spans="1:24" ht="15.75" hidden="1" customHeight="1">
      <c r="A77" s="155">
        <v>2</v>
      </c>
      <c r="B77" s="150"/>
      <c r="C77" s="32">
        <v>2022</v>
      </c>
      <c r="D77" s="33">
        <f>E77+F77+G77+H77+I77</f>
        <v>0</v>
      </c>
      <c r="E77" s="33"/>
      <c r="F77" s="33"/>
      <c r="G77" s="33"/>
      <c r="H77" s="33"/>
      <c r="I77" s="33"/>
      <c r="J77" s="153"/>
    </row>
    <row r="78" spans="1:24" ht="15.75" hidden="1" customHeight="1">
      <c r="A78" s="156"/>
      <c r="B78" s="157"/>
      <c r="C78" s="27">
        <v>2023</v>
      </c>
      <c r="D78" s="24">
        <f>E78+F78+G78+H78+I78</f>
        <v>0</v>
      </c>
      <c r="E78" s="24"/>
      <c r="F78" s="24"/>
      <c r="G78" s="24"/>
      <c r="H78" s="24"/>
      <c r="I78" s="24"/>
      <c r="J78" s="153"/>
    </row>
    <row r="79" spans="1:24" ht="15.75" hidden="1" customHeight="1">
      <c r="A79" s="156"/>
      <c r="B79" s="157"/>
      <c r="C79" s="27">
        <v>2024</v>
      </c>
      <c r="D79" s="24">
        <f>E79+F79+G79+H79+I79</f>
        <v>0</v>
      </c>
      <c r="E79" s="24"/>
      <c r="F79" s="24"/>
      <c r="G79" s="24"/>
      <c r="H79" s="24"/>
      <c r="I79" s="24"/>
      <c r="J79" s="153"/>
    </row>
    <row r="80" spans="1:24" ht="15.75" hidden="1" customHeight="1">
      <c r="A80" s="156"/>
      <c r="B80" s="157"/>
      <c r="C80" s="19">
        <v>2025</v>
      </c>
      <c r="D80" s="20">
        <f>E80+F80+G80+H80+I80</f>
        <v>0</v>
      </c>
      <c r="E80" s="20"/>
      <c r="F80" s="20"/>
      <c r="G80" s="20"/>
      <c r="H80" s="20"/>
      <c r="I80" s="20"/>
      <c r="J80" s="153"/>
    </row>
    <row r="81" spans="1:24" ht="27" hidden="1" customHeight="1">
      <c r="A81" s="158" t="s">
        <v>74</v>
      </c>
      <c r="B81" s="161" t="s">
        <v>73</v>
      </c>
      <c r="C81" s="14">
        <v>2022</v>
      </c>
      <c r="D81" s="15">
        <f>E81+F81+G81+H81+I81</f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3"/>
    </row>
    <row r="82" spans="1:24" ht="15" hidden="1" customHeight="1">
      <c r="A82" s="159"/>
      <c r="B82" s="150"/>
      <c r="C82" s="32"/>
      <c r="D82" s="33"/>
      <c r="E82" s="33"/>
      <c r="F82" s="33"/>
      <c r="G82" s="33"/>
      <c r="H82" s="33"/>
      <c r="I82" s="33"/>
      <c r="J82" s="153"/>
    </row>
    <row r="83" spans="1:24" ht="15.75" hidden="1" thickBot="1">
      <c r="A83" s="159"/>
      <c r="B83" s="150"/>
      <c r="C83" s="27">
        <v>2023</v>
      </c>
      <c r="D83" s="24">
        <f>E83+F83+G83+H83+I83</f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153"/>
    </row>
    <row r="84" spans="1:24" ht="15.75" hidden="1" thickBot="1">
      <c r="A84" s="159"/>
      <c r="B84" s="150"/>
      <c r="C84" s="27">
        <v>2024</v>
      </c>
      <c r="D84" s="24">
        <f t="shared" ref="D84" si="18">E84+F84+G84+H84+I84</f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153"/>
    </row>
    <row r="85" spans="1:24" ht="15" hidden="1" customHeight="1">
      <c r="A85" s="159"/>
      <c r="B85" s="150"/>
      <c r="C85" s="19"/>
      <c r="D85" s="20"/>
      <c r="E85" s="20"/>
      <c r="F85" s="20"/>
      <c r="G85" s="20"/>
      <c r="H85" s="20"/>
      <c r="I85" s="20"/>
      <c r="J85" s="153"/>
    </row>
    <row r="86" spans="1:24" ht="15.75" hidden="1" thickBot="1">
      <c r="A86" s="160"/>
      <c r="B86" s="162"/>
      <c r="C86" s="28">
        <v>2025</v>
      </c>
      <c r="D86" s="25">
        <f t="shared" ref="D86" si="19">E86+F86+G86+H86+I86</f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154"/>
    </row>
    <row r="87" spans="1:24" ht="12.75" hidden="1">
      <c r="A87" s="137" t="s">
        <v>69</v>
      </c>
      <c r="B87" s="138"/>
      <c r="C87" s="17">
        <v>2022</v>
      </c>
      <c r="D87" s="65">
        <f t="shared" ref="D87:I87" si="20">D70</f>
        <v>0</v>
      </c>
      <c r="E87" s="65">
        <f t="shared" si="20"/>
        <v>0</v>
      </c>
      <c r="F87" s="65">
        <f t="shared" si="20"/>
        <v>0</v>
      </c>
      <c r="G87" s="65">
        <f t="shared" si="20"/>
        <v>0</v>
      </c>
      <c r="H87" s="65">
        <f t="shared" si="20"/>
        <v>0</v>
      </c>
      <c r="I87" s="65">
        <f t="shared" si="20"/>
        <v>0</v>
      </c>
      <c r="J87" s="141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2.75" hidden="1">
      <c r="A88" s="139"/>
      <c r="B88" s="140"/>
      <c r="C88" s="13">
        <v>2023</v>
      </c>
      <c r="D88" s="8">
        <f>D72</f>
        <v>0</v>
      </c>
      <c r="E88" s="8">
        <f t="shared" ref="E88:I89" si="21">E72</f>
        <v>0</v>
      </c>
      <c r="F88" s="8">
        <f t="shared" si="21"/>
        <v>0</v>
      </c>
      <c r="G88" s="8">
        <f t="shared" si="21"/>
        <v>0</v>
      </c>
      <c r="H88" s="8">
        <f t="shared" si="21"/>
        <v>0</v>
      </c>
      <c r="I88" s="8">
        <f t="shared" si="21"/>
        <v>0</v>
      </c>
      <c r="J88" s="142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2.75" hidden="1">
      <c r="A89" s="139"/>
      <c r="B89" s="140"/>
      <c r="C89" s="13">
        <v>2024</v>
      </c>
      <c r="D89" s="8">
        <f t="shared" ref="D89:H89" si="22">D73</f>
        <v>0</v>
      </c>
      <c r="E89" s="8">
        <f t="shared" si="22"/>
        <v>0</v>
      </c>
      <c r="F89" s="8">
        <f t="shared" si="22"/>
        <v>0</v>
      </c>
      <c r="G89" s="8">
        <f t="shared" si="22"/>
        <v>0</v>
      </c>
      <c r="H89" s="8">
        <f t="shared" si="22"/>
        <v>0</v>
      </c>
      <c r="I89" s="8">
        <f t="shared" si="21"/>
        <v>0</v>
      </c>
      <c r="J89" s="142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2.75" hidden="1">
      <c r="A90" s="139"/>
      <c r="B90" s="140"/>
      <c r="C90" s="43">
        <v>2025</v>
      </c>
      <c r="D90" s="8">
        <f t="shared" ref="D90:I91" si="23">D73</f>
        <v>0</v>
      </c>
      <c r="E90" s="8">
        <f t="shared" si="23"/>
        <v>0</v>
      </c>
      <c r="F90" s="8">
        <f t="shared" si="23"/>
        <v>0</v>
      </c>
      <c r="G90" s="8">
        <f t="shared" si="23"/>
        <v>0</v>
      </c>
      <c r="H90" s="8">
        <f t="shared" si="23"/>
        <v>0</v>
      </c>
      <c r="I90" s="8">
        <f t="shared" si="23"/>
        <v>0</v>
      </c>
      <c r="J90" s="143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3.5" hidden="1" thickBot="1">
      <c r="A91" s="139"/>
      <c r="B91" s="140"/>
      <c r="C91" s="43">
        <v>2026</v>
      </c>
      <c r="D91" s="8">
        <f t="shared" ref="D91:H91" si="24">D74</f>
        <v>0</v>
      </c>
      <c r="E91" s="8">
        <f t="shared" si="24"/>
        <v>0</v>
      </c>
      <c r="F91" s="8">
        <f t="shared" si="24"/>
        <v>0</v>
      </c>
      <c r="G91" s="8">
        <f t="shared" si="24"/>
        <v>0</v>
      </c>
      <c r="H91" s="8">
        <f t="shared" si="24"/>
        <v>0</v>
      </c>
      <c r="I91" s="8">
        <f t="shared" si="23"/>
        <v>0</v>
      </c>
      <c r="J91" s="143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2.75" hidden="1">
      <c r="A92" s="137" t="s">
        <v>89</v>
      </c>
      <c r="B92" s="138"/>
      <c r="C92" s="123" t="s">
        <v>93</v>
      </c>
      <c r="D92" s="126">
        <f>D87+D88+D89+D91</f>
        <v>0</v>
      </c>
      <c r="E92" s="126">
        <f t="shared" ref="E92:I92" si="25">E87+E88+E89+E91</f>
        <v>0</v>
      </c>
      <c r="F92" s="126">
        <f t="shared" si="25"/>
        <v>0</v>
      </c>
      <c r="G92" s="126">
        <f t="shared" si="25"/>
        <v>0</v>
      </c>
      <c r="H92" s="126">
        <f t="shared" si="25"/>
        <v>0</v>
      </c>
      <c r="I92" s="126">
        <f t="shared" si="25"/>
        <v>0</v>
      </c>
      <c r="J92" s="141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2.75" hidden="1">
      <c r="A93" s="139"/>
      <c r="B93" s="140"/>
      <c r="C93" s="124"/>
      <c r="D93" s="127"/>
      <c r="E93" s="127"/>
      <c r="F93" s="127"/>
      <c r="G93" s="127"/>
      <c r="H93" s="127"/>
      <c r="I93" s="127"/>
      <c r="J93" s="142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2.75" hidden="1">
      <c r="A94" s="139"/>
      <c r="B94" s="140"/>
      <c r="C94" s="124"/>
      <c r="D94" s="127"/>
      <c r="E94" s="127"/>
      <c r="F94" s="127"/>
      <c r="G94" s="127"/>
      <c r="H94" s="127"/>
      <c r="I94" s="127"/>
      <c r="J94" s="142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2.75" hidden="1">
      <c r="A95" s="139"/>
      <c r="B95" s="140"/>
      <c r="C95" s="124"/>
      <c r="D95" s="127"/>
      <c r="E95" s="127"/>
      <c r="F95" s="127"/>
      <c r="G95" s="127"/>
      <c r="H95" s="127"/>
      <c r="I95" s="127"/>
      <c r="J95" s="143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2.75">
      <c r="A96" s="245" t="s">
        <v>137</v>
      </c>
      <c r="B96" s="105"/>
      <c r="C96" s="105"/>
      <c r="D96" s="105"/>
      <c r="E96" s="105"/>
      <c r="F96" s="105"/>
      <c r="G96" s="105"/>
      <c r="H96" s="105"/>
      <c r="I96" s="105"/>
      <c r="J96" s="10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3" customHeight="1" thickBot="1">
      <c r="A97" s="245"/>
      <c r="B97" s="105"/>
      <c r="C97" s="105"/>
      <c r="D97" s="105"/>
      <c r="E97" s="105"/>
      <c r="F97" s="105"/>
      <c r="G97" s="105"/>
      <c r="H97" s="105"/>
      <c r="I97" s="105"/>
      <c r="J97" s="10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3.5" hidden="1" thickBot="1">
      <c r="A98" s="246"/>
      <c r="B98" s="247"/>
      <c r="C98" s="247"/>
      <c r="D98" s="247"/>
      <c r="E98" s="247"/>
      <c r="F98" s="247"/>
      <c r="G98" s="247"/>
      <c r="H98" s="247"/>
      <c r="I98" s="247"/>
      <c r="J98" s="248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2.75" customHeight="1">
      <c r="A99" s="107">
        <v>2</v>
      </c>
      <c r="B99" s="110" t="s">
        <v>138</v>
      </c>
      <c r="C99" s="14">
        <v>2024</v>
      </c>
      <c r="D99" s="15">
        <f>E99+F99+G99+H99+I99</f>
        <v>3600</v>
      </c>
      <c r="E99" s="15">
        <v>0</v>
      </c>
      <c r="F99" s="15">
        <v>0</v>
      </c>
      <c r="G99" s="15">
        <v>3600</v>
      </c>
      <c r="H99" s="15">
        <v>0</v>
      </c>
      <c r="I99" s="16">
        <v>0</v>
      </c>
      <c r="J99" s="249" t="s">
        <v>113</v>
      </c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" customHeight="1">
      <c r="A100" s="113"/>
      <c r="B100" s="114"/>
      <c r="C100" s="27">
        <v>2025</v>
      </c>
      <c r="D100" s="24">
        <f>E100+F100+G100+H100+I100</f>
        <v>0</v>
      </c>
      <c r="E100" s="24">
        <v>0</v>
      </c>
      <c r="F100" s="24">
        <v>0</v>
      </c>
      <c r="G100" s="24">
        <v>0</v>
      </c>
      <c r="H100" s="24">
        <v>0</v>
      </c>
      <c r="I100" s="26">
        <v>0</v>
      </c>
      <c r="J100" s="219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.75" customHeight="1" thickBot="1">
      <c r="A101" s="108"/>
      <c r="B101" s="111"/>
      <c r="C101" s="28">
        <v>2026</v>
      </c>
      <c r="D101" s="25">
        <f t="shared" ref="D101:D102" si="26">E101+F101+G101+H101+I101</f>
        <v>0</v>
      </c>
      <c r="E101" s="25">
        <v>0</v>
      </c>
      <c r="F101" s="25">
        <v>0</v>
      </c>
      <c r="G101" s="25">
        <v>0</v>
      </c>
      <c r="H101" s="25">
        <v>0</v>
      </c>
      <c r="I101" s="53">
        <v>0</v>
      </c>
      <c r="J101" s="219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.75" customHeight="1" thickBot="1">
      <c r="A102" s="108"/>
      <c r="B102" s="111"/>
      <c r="C102" s="28">
        <v>2027</v>
      </c>
      <c r="D102" s="25">
        <f t="shared" si="26"/>
        <v>0</v>
      </c>
      <c r="E102" s="25">
        <v>0</v>
      </c>
      <c r="F102" s="25">
        <v>0</v>
      </c>
      <c r="G102" s="25">
        <v>0</v>
      </c>
      <c r="H102" s="25">
        <v>0</v>
      </c>
      <c r="I102" s="53">
        <v>0</v>
      </c>
      <c r="J102" s="219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.75" customHeight="1" thickBot="1">
      <c r="A103" s="109"/>
      <c r="B103" s="112"/>
      <c r="C103" s="28">
        <v>2028</v>
      </c>
      <c r="D103" s="25">
        <f>E103+F103+G103+H103+I103</f>
        <v>0</v>
      </c>
      <c r="E103" s="25">
        <v>0</v>
      </c>
      <c r="F103" s="25">
        <v>0</v>
      </c>
      <c r="G103" s="25">
        <v>0</v>
      </c>
      <c r="H103" s="25">
        <v>0</v>
      </c>
      <c r="I103" s="53">
        <v>0</v>
      </c>
      <c r="J103" s="219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2.75" hidden="1" customHeight="1">
      <c r="A104" s="81"/>
      <c r="B104" s="75"/>
      <c r="C104" s="75"/>
      <c r="D104" s="75"/>
      <c r="E104" s="75"/>
      <c r="F104" s="75"/>
      <c r="G104" s="75"/>
      <c r="H104" s="75"/>
      <c r="I104" s="75"/>
      <c r="J104" s="219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2.75" hidden="1" customHeight="1">
      <c r="A105" s="81"/>
      <c r="B105" s="75"/>
      <c r="C105" s="75"/>
      <c r="D105" s="75"/>
      <c r="E105" s="75"/>
      <c r="F105" s="75"/>
      <c r="G105" s="75"/>
      <c r="H105" s="75"/>
      <c r="I105" s="75"/>
      <c r="J105" s="219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3.5" hidden="1" customHeight="1" thickBot="1">
      <c r="A106" s="81"/>
      <c r="B106" s="75"/>
      <c r="C106" s="75"/>
      <c r="D106" s="75"/>
      <c r="E106" s="75"/>
      <c r="F106" s="75"/>
      <c r="G106" s="75"/>
      <c r="H106" s="75"/>
      <c r="I106" s="75"/>
      <c r="J106" s="219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" customHeight="1">
      <c r="A107" s="115" t="s">
        <v>69</v>
      </c>
      <c r="B107" s="116"/>
      <c r="C107" s="17">
        <v>2024</v>
      </c>
      <c r="D107" s="18">
        <f>D99</f>
        <v>3600</v>
      </c>
      <c r="E107" s="18">
        <f t="shared" ref="E107:I107" si="27">E99</f>
        <v>0</v>
      </c>
      <c r="F107" s="18">
        <f t="shared" si="27"/>
        <v>0</v>
      </c>
      <c r="G107" s="18">
        <f t="shared" si="27"/>
        <v>3600</v>
      </c>
      <c r="H107" s="18">
        <f t="shared" si="27"/>
        <v>0</v>
      </c>
      <c r="I107" s="18">
        <f t="shared" si="27"/>
        <v>0</v>
      </c>
      <c r="J107" s="219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" customHeight="1">
      <c r="A108" s="117"/>
      <c r="B108" s="118"/>
      <c r="C108" s="13">
        <v>2025</v>
      </c>
      <c r="D108" s="8">
        <f>D100</f>
        <v>0</v>
      </c>
      <c r="E108" s="8">
        <f t="shared" ref="E108:I108" si="28">E100</f>
        <v>0</v>
      </c>
      <c r="F108" s="8">
        <f t="shared" si="28"/>
        <v>0</v>
      </c>
      <c r="G108" s="8">
        <f t="shared" si="28"/>
        <v>0</v>
      </c>
      <c r="H108" s="8">
        <f t="shared" si="28"/>
        <v>0</v>
      </c>
      <c r="I108" s="8">
        <f t="shared" si="28"/>
        <v>0</v>
      </c>
      <c r="J108" s="219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5.75" customHeight="1" thickBot="1">
      <c r="A109" s="117"/>
      <c r="B109" s="118"/>
      <c r="C109" s="64">
        <v>2026</v>
      </c>
      <c r="D109" s="67">
        <f>D101</f>
        <v>0</v>
      </c>
      <c r="E109" s="67">
        <f t="shared" ref="E109:I109" si="29">E101</f>
        <v>0</v>
      </c>
      <c r="F109" s="67">
        <f t="shared" si="29"/>
        <v>0</v>
      </c>
      <c r="G109" s="67">
        <f t="shared" si="29"/>
        <v>0</v>
      </c>
      <c r="H109" s="67">
        <f t="shared" si="29"/>
        <v>0</v>
      </c>
      <c r="I109" s="67">
        <f t="shared" si="29"/>
        <v>0</v>
      </c>
      <c r="J109" s="219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5" customHeight="1">
      <c r="A110" s="117"/>
      <c r="B110" s="118"/>
      <c r="C110" s="63">
        <v>2027</v>
      </c>
      <c r="D110" s="66">
        <f>D102</f>
        <v>0</v>
      </c>
      <c r="E110" s="66">
        <f t="shared" ref="E110:I110" si="30">E102</f>
        <v>0</v>
      </c>
      <c r="F110" s="66">
        <f t="shared" si="30"/>
        <v>0</v>
      </c>
      <c r="G110" s="66">
        <f t="shared" si="30"/>
        <v>0</v>
      </c>
      <c r="H110" s="66">
        <f t="shared" si="30"/>
        <v>0</v>
      </c>
      <c r="I110" s="66">
        <f t="shared" si="30"/>
        <v>0</v>
      </c>
      <c r="J110" s="219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5.75" customHeight="1" thickBot="1">
      <c r="A111" s="119"/>
      <c r="B111" s="120"/>
      <c r="C111" s="64">
        <v>2028</v>
      </c>
      <c r="D111" s="67">
        <f>D103</f>
        <v>0</v>
      </c>
      <c r="E111" s="67">
        <f t="shared" ref="E111:I111" si="31">E103</f>
        <v>0</v>
      </c>
      <c r="F111" s="67">
        <f t="shared" si="31"/>
        <v>0</v>
      </c>
      <c r="G111" s="67">
        <f t="shared" si="31"/>
        <v>0</v>
      </c>
      <c r="H111" s="67">
        <f t="shared" si="31"/>
        <v>0</v>
      </c>
      <c r="I111" s="67">
        <f t="shared" si="31"/>
        <v>0</v>
      </c>
      <c r="J111" s="219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3.5" hidden="1" customHeight="1" thickBot="1">
      <c r="A112" s="81"/>
      <c r="B112" s="75"/>
      <c r="C112" s="75"/>
      <c r="D112" s="75"/>
      <c r="E112" s="75"/>
      <c r="F112" s="75"/>
      <c r="G112" s="75"/>
      <c r="H112" s="75"/>
      <c r="I112" s="75"/>
      <c r="J112" s="219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5" customHeight="1">
      <c r="A113" s="115" t="s">
        <v>139</v>
      </c>
      <c r="B113" s="116"/>
      <c r="C113" s="123" t="s">
        <v>136</v>
      </c>
      <c r="D113" s="126">
        <f>D99+D100+D101+D102+D103</f>
        <v>3600</v>
      </c>
      <c r="E113" s="126">
        <f t="shared" ref="E113:I113" si="32">E99+E100+E101+E102+E103</f>
        <v>0</v>
      </c>
      <c r="F113" s="126">
        <f t="shared" si="32"/>
        <v>0</v>
      </c>
      <c r="G113" s="126">
        <f t="shared" si="32"/>
        <v>3600</v>
      </c>
      <c r="H113" s="126">
        <f t="shared" si="32"/>
        <v>0</v>
      </c>
      <c r="I113" s="126">
        <f t="shared" si="32"/>
        <v>0</v>
      </c>
      <c r="J113" s="219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5" customHeight="1">
      <c r="A114" s="121"/>
      <c r="B114" s="122"/>
      <c r="C114" s="124"/>
      <c r="D114" s="127"/>
      <c r="E114" s="127"/>
      <c r="F114" s="127"/>
      <c r="G114" s="127"/>
      <c r="H114" s="127"/>
      <c r="I114" s="127"/>
      <c r="J114" s="219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8.25" customHeight="1">
      <c r="A115" s="121"/>
      <c r="B115" s="122"/>
      <c r="C115" s="124"/>
      <c r="D115" s="127"/>
      <c r="E115" s="127"/>
      <c r="F115" s="127"/>
      <c r="G115" s="127"/>
      <c r="H115" s="127"/>
      <c r="I115" s="127"/>
      <c r="J115" s="219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3.5" hidden="1" customHeight="1" thickBot="1">
      <c r="A116" s="119"/>
      <c r="B116" s="120"/>
      <c r="C116" s="125"/>
      <c r="D116" s="128"/>
      <c r="E116" s="128"/>
      <c r="F116" s="128"/>
      <c r="G116" s="128"/>
      <c r="H116" s="128"/>
      <c r="I116" s="128"/>
      <c r="J116" s="250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3.5" hidden="1" thickBot="1">
      <c r="A117" s="81"/>
      <c r="B117" s="75"/>
      <c r="C117" s="75"/>
      <c r="D117" s="75"/>
      <c r="E117" s="75"/>
      <c r="F117" s="75"/>
      <c r="G117" s="75"/>
      <c r="H117" s="75"/>
      <c r="I117" s="75"/>
      <c r="J117" s="7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2.75">
      <c r="A118" s="245" t="s">
        <v>140</v>
      </c>
      <c r="B118" s="105"/>
      <c r="C118" s="105"/>
      <c r="D118" s="105"/>
      <c r="E118" s="105"/>
      <c r="F118" s="105"/>
      <c r="G118" s="105"/>
      <c r="H118" s="105"/>
      <c r="I118" s="105"/>
      <c r="J118" s="10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3.75" customHeight="1" thickBot="1">
      <c r="A119" s="245"/>
      <c r="B119" s="105"/>
      <c r="C119" s="105"/>
      <c r="D119" s="105"/>
      <c r="E119" s="105"/>
      <c r="F119" s="105"/>
      <c r="G119" s="105"/>
      <c r="H119" s="105"/>
      <c r="I119" s="105"/>
      <c r="J119" s="10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2.75" customHeight="1">
      <c r="A120" s="107">
        <v>3</v>
      </c>
      <c r="B120" s="161" t="s">
        <v>98</v>
      </c>
      <c r="C120" s="14">
        <v>2024</v>
      </c>
      <c r="D120" s="15">
        <f>E120+F120+G120+H120+I120</f>
        <v>31</v>
      </c>
      <c r="E120" s="15">
        <v>0</v>
      </c>
      <c r="F120" s="15">
        <v>0</v>
      </c>
      <c r="G120" s="15">
        <v>0</v>
      </c>
      <c r="H120" s="15">
        <v>31</v>
      </c>
      <c r="I120" s="16">
        <v>0</v>
      </c>
      <c r="J120" s="249" t="s">
        <v>113</v>
      </c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5" customHeight="1">
      <c r="A121" s="113"/>
      <c r="B121" s="150"/>
      <c r="C121" s="27">
        <v>2025</v>
      </c>
      <c r="D121" s="24">
        <f>E121+F121+G121+H121+I121</f>
        <v>0</v>
      </c>
      <c r="E121" s="24">
        <v>0</v>
      </c>
      <c r="F121" s="24">
        <v>0</v>
      </c>
      <c r="G121" s="24">
        <v>0</v>
      </c>
      <c r="H121" s="24">
        <v>0</v>
      </c>
      <c r="I121" s="26">
        <v>0</v>
      </c>
      <c r="J121" s="219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.75" customHeight="1" thickBot="1">
      <c r="A122" s="108"/>
      <c r="B122" s="150"/>
      <c r="C122" s="28">
        <v>2026</v>
      </c>
      <c r="D122" s="25">
        <f t="shared" ref="D122:D123" si="33">E122+F122+G122+H122+I122</f>
        <v>0</v>
      </c>
      <c r="E122" s="25">
        <v>0</v>
      </c>
      <c r="F122" s="25">
        <v>0</v>
      </c>
      <c r="G122" s="25">
        <v>0</v>
      </c>
      <c r="H122" s="25">
        <v>0</v>
      </c>
      <c r="I122" s="53">
        <v>0</v>
      </c>
      <c r="J122" s="219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.75" customHeight="1" thickBot="1">
      <c r="A123" s="108"/>
      <c r="B123" s="150"/>
      <c r="C123" s="28">
        <v>2027</v>
      </c>
      <c r="D123" s="25">
        <f t="shared" si="33"/>
        <v>0</v>
      </c>
      <c r="E123" s="25">
        <v>0</v>
      </c>
      <c r="F123" s="25">
        <v>0</v>
      </c>
      <c r="G123" s="25">
        <v>0</v>
      </c>
      <c r="H123" s="25">
        <v>0</v>
      </c>
      <c r="I123" s="53">
        <v>0</v>
      </c>
      <c r="J123" s="219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.75" customHeight="1" thickBot="1">
      <c r="A124" s="109"/>
      <c r="B124" s="162"/>
      <c r="C124" s="28">
        <v>2028</v>
      </c>
      <c r="D124" s="25">
        <f>E124+F124+G124+H124+I124</f>
        <v>0</v>
      </c>
      <c r="E124" s="25">
        <v>0</v>
      </c>
      <c r="F124" s="25">
        <v>0</v>
      </c>
      <c r="G124" s="25">
        <v>0</v>
      </c>
      <c r="H124" s="25">
        <v>0</v>
      </c>
      <c r="I124" s="53">
        <v>0</v>
      </c>
      <c r="J124" s="219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3.5" hidden="1" customHeight="1" thickBot="1">
      <c r="A125" s="81"/>
      <c r="B125" s="75"/>
      <c r="C125" s="75"/>
      <c r="D125" s="75"/>
      <c r="E125" s="75"/>
      <c r="F125" s="75"/>
      <c r="G125" s="75"/>
      <c r="H125" s="75"/>
      <c r="I125" s="75"/>
      <c r="J125" s="219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3.5" hidden="1" customHeight="1" thickBot="1">
      <c r="A126" s="81"/>
      <c r="B126" s="75"/>
      <c r="C126" s="75"/>
      <c r="D126" s="75"/>
      <c r="E126" s="75"/>
      <c r="F126" s="75"/>
      <c r="G126" s="75"/>
      <c r="H126" s="75"/>
      <c r="I126" s="75"/>
      <c r="J126" s="219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3.5" hidden="1" customHeight="1" thickBot="1">
      <c r="A127" s="81"/>
      <c r="B127" s="75"/>
      <c r="C127" s="75"/>
      <c r="D127" s="75"/>
      <c r="E127" s="75"/>
      <c r="F127" s="75"/>
      <c r="G127" s="75"/>
      <c r="H127" s="75"/>
      <c r="I127" s="75"/>
      <c r="J127" s="219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5" customHeight="1">
      <c r="A128" s="115" t="s">
        <v>69</v>
      </c>
      <c r="B128" s="116"/>
      <c r="C128" s="17">
        <v>2024</v>
      </c>
      <c r="D128" s="18">
        <f>D120</f>
        <v>31</v>
      </c>
      <c r="E128" s="18">
        <f t="shared" ref="E128:I128" si="34">E120</f>
        <v>0</v>
      </c>
      <c r="F128" s="18">
        <f t="shared" si="34"/>
        <v>0</v>
      </c>
      <c r="G128" s="18">
        <f t="shared" si="34"/>
        <v>0</v>
      </c>
      <c r="H128" s="18">
        <f t="shared" si="34"/>
        <v>31</v>
      </c>
      <c r="I128" s="18">
        <f t="shared" si="34"/>
        <v>0</v>
      </c>
      <c r="J128" s="219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" customHeight="1">
      <c r="A129" s="117"/>
      <c r="B129" s="118"/>
      <c r="C129" s="13">
        <v>2025</v>
      </c>
      <c r="D129" s="8">
        <f>D121</f>
        <v>0</v>
      </c>
      <c r="E129" s="8">
        <f t="shared" ref="E129:I129" si="35">E121</f>
        <v>0</v>
      </c>
      <c r="F129" s="8">
        <f t="shared" si="35"/>
        <v>0</v>
      </c>
      <c r="G129" s="8">
        <f t="shared" si="35"/>
        <v>0</v>
      </c>
      <c r="H129" s="8">
        <f t="shared" si="35"/>
        <v>0</v>
      </c>
      <c r="I129" s="8">
        <f t="shared" si="35"/>
        <v>0</v>
      </c>
      <c r="J129" s="219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5.75" customHeight="1" thickBot="1">
      <c r="A130" s="117"/>
      <c r="B130" s="118"/>
      <c r="C130" s="64">
        <v>2026</v>
      </c>
      <c r="D130" s="67">
        <f>D122</f>
        <v>0</v>
      </c>
      <c r="E130" s="67">
        <f t="shared" ref="E130:I130" si="36">E122</f>
        <v>0</v>
      </c>
      <c r="F130" s="67">
        <f t="shared" si="36"/>
        <v>0</v>
      </c>
      <c r="G130" s="67">
        <f t="shared" si="36"/>
        <v>0</v>
      </c>
      <c r="H130" s="67">
        <f t="shared" si="36"/>
        <v>0</v>
      </c>
      <c r="I130" s="67">
        <f t="shared" si="36"/>
        <v>0</v>
      </c>
      <c r="J130" s="219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" customHeight="1">
      <c r="A131" s="117"/>
      <c r="B131" s="118"/>
      <c r="C131" s="63">
        <v>2027</v>
      </c>
      <c r="D131" s="66">
        <f>D123</f>
        <v>0</v>
      </c>
      <c r="E131" s="66">
        <f t="shared" ref="E131:I131" si="37">E123</f>
        <v>0</v>
      </c>
      <c r="F131" s="66">
        <f t="shared" si="37"/>
        <v>0</v>
      </c>
      <c r="G131" s="66">
        <f t="shared" si="37"/>
        <v>0</v>
      </c>
      <c r="H131" s="66">
        <f t="shared" si="37"/>
        <v>0</v>
      </c>
      <c r="I131" s="66">
        <f t="shared" si="37"/>
        <v>0</v>
      </c>
      <c r="J131" s="219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.75" customHeight="1" thickBot="1">
      <c r="A132" s="119"/>
      <c r="B132" s="120"/>
      <c r="C132" s="64">
        <v>2028</v>
      </c>
      <c r="D132" s="67">
        <f>D124</f>
        <v>0</v>
      </c>
      <c r="E132" s="67">
        <f t="shared" ref="E132:I132" si="38">E124</f>
        <v>0</v>
      </c>
      <c r="F132" s="67">
        <f t="shared" si="38"/>
        <v>0</v>
      </c>
      <c r="G132" s="67">
        <f t="shared" si="38"/>
        <v>0</v>
      </c>
      <c r="H132" s="67">
        <f t="shared" si="38"/>
        <v>0</v>
      </c>
      <c r="I132" s="67">
        <f t="shared" si="38"/>
        <v>0</v>
      </c>
      <c r="J132" s="219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3.5" hidden="1" customHeight="1" thickBot="1">
      <c r="A133" s="81"/>
      <c r="B133" s="75"/>
      <c r="C133" s="75"/>
      <c r="D133" s="75"/>
      <c r="E133" s="75"/>
      <c r="F133" s="75"/>
      <c r="G133" s="75"/>
      <c r="H133" s="75"/>
      <c r="I133" s="75"/>
      <c r="J133" s="219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" customHeight="1">
      <c r="A134" s="115" t="s">
        <v>141</v>
      </c>
      <c r="B134" s="116"/>
      <c r="C134" s="123" t="s">
        <v>136</v>
      </c>
      <c r="D134" s="126">
        <f>D120+D121+D122+D123+D124</f>
        <v>31</v>
      </c>
      <c r="E134" s="126">
        <f t="shared" ref="E134:I134" si="39">E120+E121+E122+E123+E124</f>
        <v>0</v>
      </c>
      <c r="F134" s="126">
        <f t="shared" si="39"/>
        <v>0</v>
      </c>
      <c r="G134" s="126">
        <f t="shared" si="39"/>
        <v>0</v>
      </c>
      <c r="H134" s="126">
        <f t="shared" si="39"/>
        <v>31</v>
      </c>
      <c r="I134" s="126">
        <f t="shared" si="39"/>
        <v>0</v>
      </c>
      <c r="J134" s="219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5" customHeight="1">
      <c r="A135" s="121"/>
      <c r="B135" s="122"/>
      <c r="C135" s="124"/>
      <c r="D135" s="127"/>
      <c r="E135" s="127"/>
      <c r="F135" s="127"/>
      <c r="G135" s="127"/>
      <c r="H135" s="127"/>
      <c r="I135" s="127"/>
      <c r="J135" s="219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" customHeight="1">
      <c r="A136" s="121"/>
      <c r="B136" s="122"/>
      <c r="C136" s="124"/>
      <c r="D136" s="127"/>
      <c r="E136" s="127"/>
      <c r="F136" s="127"/>
      <c r="G136" s="127"/>
      <c r="H136" s="127"/>
      <c r="I136" s="127"/>
      <c r="J136" s="219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.75" customHeight="1" thickBot="1">
      <c r="A137" s="119"/>
      <c r="B137" s="120"/>
      <c r="C137" s="125"/>
      <c r="D137" s="128"/>
      <c r="E137" s="128"/>
      <c r="F137" s="128"/>
      <c r="G137" s="128"/>
      <c r="H137" s="128"/>
      <c r="I137" s="128"/>
      <c r="J137" s="219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" customHeight="1">
      <c r="A138" s="137" t="s">
        <v>108</v>
      </c>
      <c r="B138" s="138"/>
      <c r="C138" s="17">
        <v>2024</v>
      </c>
      <c r="D138" s="18">
        <f>D107+D30+D128</f>
        <v>7685.6880099999998</v>
      </c>
      <c r="E138" s="18">
        <f t="shared" ref="E138:I138" si="40">E107+E30+E128</f>
        <v>0</v>
      </c>
      <c r="F138" s="18">
        <f t="shared" si="40"/>
        <v>1408.84448</v>
      </c>
      <c r="G138" s="18">
        <f t="shared" si="40"/>
        <v>3600</v>
      </c>
      <c r="H138" s="18">
        <f t="shared" si="40"/>
        <v>2676.8435300000001</v>
      </c>
      <c r="I138" s="18">
        <f t="shared" si="40"/>
        <v>0</v>
      </c>
      <c r="J138" s="219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" customHeight="1">
      <c r="A139" s="139"/>
      <c r="B139" s="140"/>
      <c r="C139" s="43">
        <v>2025</v>
      </c>
      <c r="D139" s="8">
        <f>D31+D108</f>
        <v>2179</v>
      </c>
      <c r="E139" s="8">
        <f t="shared" ref="E139:I139" si="41">E31+E108</f>
        <v>0</v>
      </c>
      <c r="F139" s="8">
        <f t="shared" si="41"/>
        <v>0</v>
      </c>
      <c r="G139" s="8">
        <f t="shared" si="41"/>
        <v>0</v>
      </c>
      <c r="H139" s="8">
        <f t="shared" si="41"/>
        <v>2179</v>
      </c>
      <c r="I139" s="8">
        <f t="shared" si="41"/>
        <v>0</v>
      </c>
      <c r="J139" s="219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5" customHeight="1">
      <c r="A140" s="139"/>
      <c r="B140" s="140"/>
      <c r="C140" s="43">
        <v>2026</v>
      </c>
      <c r="D140" s="66">
        <f>D32+D109</f>
        <v>2200.8000000000002</v>
      </c>
      <c r="E140" s="66">
        <f t="shared" ref="E140:I140" si="42">E32+E109</f>
        <v>0</v>
      </c>
      <c r="F140" s="66">
        <f t="shared" si="42"/>
        <v>0</v>
      </c>
      <c r="G140" s="66">
        <f t="shared" si="42"/>
        <v>0</v>
      </c>
      <c r="H140" s="66">
        <f t="shared" si="42"/>
        <v>2200.8000000000002</v>
      </c>
      <c r="I140" s="66">
        <f t="shared" si="42"/>
        <v>0</v>
      </c>
      <c r="J140" s="219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5" customHeight="1">
      <c r="A141" s="139"/>
      <c r="B141" s="140"/>
      <c r="C141" s="43">
        <v>2027</v>
      </c>
      <c r="D141" s="66">
        <f>D33+D110</f>
        <v>2200.8000000000002</v>
      </c>
      <c r="E141" s="66">
        <f t="shared" ref="E141:I141" si="43">E33+E110</f>
        <v>0</v>
      </c>
      <c r="F141" s="66">
        <f t="shared" si="43"/>
        <v>0</v>
      </c>
      <c r="G141" s="66">
        <f t="shared" si="43"/>
        <v>0</v>
      </c>
      <c r="H141" s="66">
        <f t="shared" si="43"/>
        <v>2200.8000000000002</v>
      </c>
      <c r="I141" s="66">
        <f t="shared" si="43"/>
        <v>0</v>
      </c>
      <c r="J141" s="219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5.75" customHeight="1" thickBot="1">
      <c r="A142" s="240"/>
      <c r="B142" s="241"/>
      <c r="C142" s="52">
        <v>2028</v>
      </c>
      <c r="D142" s="67">
        <f>D34+D111</f>
        <v>2200.8000000000002</v>
      </c>
      <c r="E142" s="67">
        <f t="shared" ref="E142:I142" si="44">E34+E111</f>
        <v>0</v>
      </c>
      <c r="F142" s="67">
        <f t="shared" si="44"/>
        <v>0</v>
      </c>
      <c r="G142" s="67">
        <f t="shared" si="44"/>
        <v>0</v>
      </c>
      <c r="H142" s="67">
        <f t="shared" si="44"/>
        <v>2200.8000000000002</v>
      </c>
      <c r="I142" s="67">
        <f t="shared" si="44"/>
        <v>0</v>
      </c>
      <c r="J142" s="219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" customHeight="1">
      <c r="A143" s="115" t="s">
        <v>109</v>
      </c>
      <c r="B143" s="116"/>
      <c r="C143" s="123" t="s">
        <v>136</v>
      </c>
      <c r="D143" s="126">
        <f>D138+D139+D140+D141+D142</f>
        <v>16467.088009999999</v>
      </c>
      <c r="E143" s="126">
        <f t="shared" ref="E143:I143" si="45">E138+E139+E140+E141+E142</f>
        <v>0</v>
      </c>
      <c r="F143" s="126">
        <f t="shared" si="45"/>
        <v>1408.84448</v>
      </c>
      <c r="G143" s="126">
        <f t="shared" si="45"/>
        <v>3600</v>
      </c>
      <c r="H143" s="126">
        <f t="shared" si="45"/>
        <v>11458.24353</v>
      </c>
      <c r="I143" s="126">
        <f t="shared" si="45"/>
        <v>0</v>
      </c>
      <c r="J143" s="219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" customHeight="1">
      <c r="A144" s="121"/>
      <c r="B144" s="122"/>
      <c r="C144" s="124"/>
      <c r="D144" s="127"/>
      <c r="E144" s="127"/>
      <c r="F144" s="127"/>
      <c r="G144" s="127"/>
      <c r="H144" s="127"/>
      <c r="I144" s="127"/>
      <c r="J144" s="219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" customHeight="1">
      <c r="A145" s="121"/>
      <c r="B145" s="122"/>
      <c r="C145" s="124"/>
      <c r="D145" s="127"/>
      <c r="E145" s="127"/>
      <c r="F145" s="127"/>
      <c r="G145" s="127"/>
      <c r="H145" s="127"/>
      <c r="I145" s="127"/>
      <c r="J145" s="219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.75" customHeight="1" thickBot="1">
      <c r="A146" s="119"/>
      <c r="B146" s="120"/>
      <c r="C146" s="125"/>
      <c r="D146" s="128"/>
      <c r="E146" s="128"/>
      <c r="F146" s="128"/>
      <c r="G146" s="128"/>
      <c r="H146" s="128"/>
      <c r="I146" s="128"/>
      <c r="J146" s="250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.75">
      <c r="A147" s="208" t="s">
        <v>19</v>
      </c>
      <c r="B147" s="209"/>
      <c r="C147" s="209"/>
      <c r="D147" s="209"/>
      <c r="E147" s="209"/>
      <c r="F147" s="209"/>
      <c r="G147" s="209"/>
      <c r="H147" s="209"/>
      <c r="I147" s="209"/>
      <c r="J147" s="210"/>
    </row>
    <row r="148" spans="1:24" ht="15.75" thickBot="1">
      <c r="A148" s="217" t="s">
        <v>21</v>
      </c>
      <c r="B148" s="125"/>
      <c r="C148" s="125"/>
      <c r="D148" s="125"/>
      <c r="E148" s="125"/>
      <c r="F148" s="125"/>
      <c r="G148" s="125"/>
      <c r="H148" s="125"/>
      <c r="I148" s="125"/>
      <c r="J148" s="218"/>
    </row>
    <row r="149" spans="1:24" ht="15" hidden="1">
      <c r="A149" s="107">
        <v>1</v>
      </c>
      <c r="B149" s="110" t="s">
        <v>78</v>
      </c>
      <c r="C149" s="14">
        <v>2022</v>
      </c>
      <c r="D149" s="15">
        <f t="shared" ref="D149:D153" si="46">E149+F149+G149+H149+I149</f>
        <v>0</v>
      </c>
      <c r="E149" s="15">
        <v>0</v>
      </c>
      <c r="F149" s="15">
        <v>0</v>
      </c>
      <c r="G149" s="15">
        <v>0</v>
      </c>
      <c r="H149" s="15">
        <v>0</v>
      </c>
      <c r="I149" s="29">
        <v>0</v>
      </c>
      <c r="J149" s="71"/>
    </row>
    <row r="150" spans="1:24" ht="15" hidden="1">
      <c r="A150" s="113"/>
      <c r="B150" s="114"/>
      <c r="C150" s="27">
        <v>2023</v>
      </c>
      <c r="D150" s="24">
        <f t="shared" si="46"/>
        <v>0</v>
      </c>
      <c r="E150" s="24">
        <v>0</v>
      </c>
      <c r="F150" s="24">
        <v>0</v>
      </c>
      <c r="G150" s="24">
        <v>0</v>
      </c>
      <c r="H150" s="24">
        <v>0</v>
      </c>
      <c r="I150" s="30">
        <v>0</v>
      </c>
      <c r="J150" s="71"/>
    </row>
    <row r="151" spans="1:24" ht="15" hidden="1">
      <c r="A151" s="113"/>
      <c r="B151" s="114"/>
      <c r="C151" s="27">
        <v>2024</v>
      </c>
      <c r="D151" s="24">
        <f t="shared" si="46"/>
        <v>0</v>
      </c>
      <c r="E151" s="24">
        <v>0</v>
      </c>
      <c r="F151" s="24">
        <v>0</v>
      </c>
      <c r="G151" s="24">
        <v>0</v>
      </c>
      <c r="H151" s="24">
        <v>0</v>
      </c>
      <c r="I151" s="30">
        <v>0</v>
      </c>
      <c r="J151" s="71"/>
    </row>
    <row r="152" spans="1:24" ht="15" hidden="1">
      <c r="A152" s="108"/>
      <c r="B152" s="111"/>
      <c r="C152" s="27">
        <v>2025</v>
      </c>
      <c r="D152" s="24">
        <f t="shared" si="46"/>
        <v>0</v>
      </c>
      <c r="E152" s="24">
        <v>0</v>
      </c>
      <c r="F152" s="24">
        <v>0</v>
      </c>
      <c r="G152" s="24">
        <v>0</v>
      </c>
      <c r="H152" s="24">
        <v>0</v>
      </c>
      <c r="I152" s="24">
        <v>0</v>
      </c>
      <c r="J152" s="71"/>
    </row>
    <row r="153" spans="1:24" ht="15.75" hidden="1" thickBot="1">
      <c r="A153" s="109"/>
      <c r="B153" s="112"/>
      <c r="C153" s="44">
        <v>2026</v>
      </c>
      <c r="D153" s="40">
        <f t="shared" si="46"/>
        <v>0</v>
      </c>
      <c r="E153" s="40">
        <v>0</v>
      </c>
      <c r="F153" s="40">
        <v>0</v>
      </c>
      <c r="G153" s="40">
        <v>0</v>
      </c>
      <c r="H153" s="40">
        <v>0</v>
      </c>
      <c r="I153" s="45">
        <v>0</v>
      </c>
      <c r="J153" s="71"/>
    </row>
    <row r="154" spans="1:24" ht="15.75" hidden="1" customHeight="1" thickBot="1">
      <c r="A154" s="107">
        <v>2</v>
      </c>
      <c r="B154" s="110" t="s">
        <v>22</v>
      </c>
      <c r="C154" s="14">
        <v>2022</v>
      </c>
      <c r="D154" s="15">
        <f t="shared" ref="D154:D176" si="47">E154+F154+G154+H154+I154</f>
        <v>0</v>
      </c>
      <c r="E154" s="15">
        <v>0</v>
      </c>
      <c r="F154" s="15">
        <v>0</v>
      </c>
      <c r="G154" s="15">
        <v>0</v>
      </c>
      <c r="H154" s="15">
        <v>0</v>
      </c>
      <c r="I154" s="29">
        <v>0</v>
      </c>
      <c r="J154" s="249" t="s">
        <v>114</v>
      </c>
    </row>
    <row r="155" spans="1:24" ht="15.75" hidden="1" customHeight="1" thickBot="1">
      <c r="A155" s="113"/>
      <c r="B155" s="114"/>
      <c r="C155" s="27">
        <v>2023</v>
      </c>
      <c r="D155" s="24">
        <f t="shared" si="47"/>
        <v>0</v>
      </c>
      <c r="E155" s="24">
        <v>0</v>
      </c>
      <c r="F155" s="24">
        <v>0</v>
      </c>
      <c r="G155" s="24">
        <v>0</v>
      </c>
      <c r="H155" s="24">
        <v>0</v>
      </c>
      <c r="I155" s="30">
        <v>0</v>
      </c>
      <c r="J155" s="219"/>
    </row>
    <row r="156" spans="1:24" ht="15.75" hidden="1" customHeight="1" thickBot="1">
      <c r="A156" s="113"/>
      <c r="B156" s="114"/>
      <c r="C156" s="27">
        <v>2024</v>
      </c>
      <c r="D156" s="24">
        <f t="shared" si="47"/>
        <v>0</v>
      </c>
      <c r="E156" s="24">
        <v>0</v>
      </c>
      <c r="F156" s="24">
        <v>0</v>
      </c>
      <c r="G156" s="24">
        <v>0</v>
      </c>
      <c r="H156" s="24">
        <v>0</v>
      </c>
      <c r="I156" s="30">
        <v>0</v>
      </c>
      <c r="J156" s="219"/>
    </row>
    <row r="157" spans="1:24" ht="15.75" hidden="1" customHeight="1" thickBot="1">
      <c r="A157" s="108"/>
      <c r="B157" s="111"/>
      <c r="C157" s="27">
        <v>2025</v>
      </c>
      <c r="D157" s="24">
        <f t="shared" ref="D157" si="48">E157+F157+G157+H157+I157</f>
        <v>0</v>
      </c>
      <c r="E157" s="24">
        <v>0</v>
      </c>
      <c r="F157" s="24">
        <v>0</v>
      </c>
      <c r="G157" s="24">
        <v>0</v>
      </c>
      <c r="H157" s="24">
        <v>0</v>
      </c>
      <c r="I157" s="24">
        <v>0</v>
      </c>
      <c r="J157" s="219"/>
    </row>
    <row r="158" spans="1:24" ht="15.75" hidden="1" customHeight="1" thickBot="1">
      <c r="A158" s="109"/>
      <c r="B158" s="112"/>
      <c r="C158" s="44">
        <v>2026</v>
      </c>
      <c r="D158" s="40">
        <f t="shared" si="47"/>
        <v>0</v>
      </c>
      <c r="E158" s="40">
        <v>0</v>
      </c>
      <c r="F158" s="40">
        <v>0</v>
      </c>
      <c r="G158" s="40">
        <v>0</v>
      </c>
      <c r="H158" s="40">
        <v>0</v>
      </c>
      <c r="I158" s="45">
        <v>0</v>
      </c>
      <c r="J158" s="219"/>
    </row>
    <row r="159" spans="1:24" ht="15" customHeight="1">
      <c r="A159" s="107">
        <v>1</v>
      </c>
      <c r="B159" s="110" t="s">
        <v>23</v>
      </c>
      <c r="C159" s="14">
        <v>2024</v>
      </c>
      <c r="D159" s="15">
        <f t="shared" si="47"/>
        <v>1183.83719</v>
      </c>
      <c r="E159" s="15">
        <v>0</v>
      </c>
      <c r="F159" s="15">
        <v>521.46987999999999</v>
      </c>
      <c r="G159" s="15">
        <v>0</v>
      </c>
      <c r="H159" s="15">
        <v>662.36730999999997</v>
      </c>
      <c r="I159" s="16">
        <v>0</v>
      </c>
      <c r="J159" s="219"/>
    </row>
    <row r="160" spans="1:24" ht="15" customHeight="1">
      <c r="A160" s="108"/>
      <c r="B160" s="111"/>
      <c r="C160" s="27">
        <v>2025</v>
      </c>
      <c r="D160" s="24">
        <f t="shared" ref="D160:D162" si="49">E160+F160+G160+H160+I160</f>
        <v>609.9</v>
      </c>
      <c r="E160" s="24">
        <v>0</v>
      </c>
      <c r="F160" s="24">
        <v>0</v>
      </c>
      <c r="G160" s="24">
        <v>0</v>
      </c>
      <c r="H160" s="24">
        <v>609.9</v>
      </c>
      <c r="I160" s="26">
        <v>0</v>
      </c>
      <c r="J160" s="219"/>
    </row>
    <row r="161" spans="1:10" ht="15" customHeight="1" thickBot="1">
      <c r="A161" s="108"/>
      <c r="B161" s="111"/>
      <c r="C161" s="44">
        <v>2026</v>
      </c>
      <c r="D161" s="40">
        <f t="shared" si="49"/>
        <v>516.5</v>
      </c>
      <c r="E161" s="40">
        <v>0</v>
      </c>
      <c r="F161" s="40">
        <v>0</v>
      </c>
      <c r="G161" s="40">
        <v>0</v>
      </c>
      <c r="H161" s="40">
        <v>516.5</v>
      </c>
      <c r="I161" s="49">
        <v>0</v>
      </c>
      <c r="J161" s="219"/>
    </row>
    <row r="162" spans="1:10" ht="15" customHeight="1" thickBot="1">
      <c r="A162" s="108"/>
      <c r="B162" s="111"/>
      <c r="C162" s="44">
        <v>2027</v>
      </c>
      <c r="D162" s="40">
        <f t="shared" si="49"/>
        <v>516.5</v>
      </c>
      <c r="E162" s="40">
        <v>0</v>
      </c>
      <c r="F162" s="40">
        <v>0</v>
      </c>
      <c r="G162" s="40">
        <v>0</v>
      </c>
      <c r="H162" s="40">
        <v>516.5</v>
      </c>
      <c r="I162" s="49">
        <v>0</v>
      </c>
      <c r="J162" s="219"/>
    </row>
    <row r="163" spans="1:10" ht="15" customHeight="1" thickBot="1">
      <c r="A163" s="109"/>
      <c r="B163" s="112"/>
      <c r="C163" s="44">
        <v>2028</v>
      </c>
      <c r="D163" s="40">
        <f t="shared" si="47"/>
        <v>516.5</v>
      </c>
      <c r="E163" s="40">
        <v>0</v>
      </c>
      <c r="F163" s="40">
        <v>0</v>
      </c>
      <c r="G163" s="40">
        <v>0</v>
      </c>
      <c r="H163" s="40">
        <v>516.5</v>
      </c>
      <c r="I163" s="49">
        <v>0</v>
      </c>
      <c r="J163" s="219"/>
    </row>
    <row r="164" spans="1:10" ht="21" customHeight="1">
      <c r="A164" s="188" t="s">
        <v>142</v>
      </c>
      <c r="B164" s="110" t="s">
        <v>143</v>
      </c>
      <c r="C164" s="14">
        <v>2024</v>
      </c>
      <c r="D164" s="15">
        <f t="shared" si="47"/>
        <v>599.39083000000005</v>
      </c>
      <c r="E164" s="15">
        <v>0</v>
      </c>
      <c r="F164" s="15">
        <v>521.46987999999999</v>
      </c>
      <c r="G164" s="15">
        <v>0</v>
      </c>
      <c r="H164" s="15">
        <v>77.920950000000005</v>
      </c>
      <c r="I164" s="16">
        <v>0</v>
      </c>
      <c r="J164" s="219"/>
    </row>
    <row r="165" spans="1:10" ht="21" customHeight="1">
      <c r="A165" s="190"/>
      <c r="B165" s="111"/>
      <c r="C165" s="19">
        <v>2025</v>
      </c>
      <c r="D165" s="24">
        <f t="shared" ref="D165:D167" si="50">E165+F165+G165+H165+I165</f>
        <v>0</v>
      </c>
      <c r="E165" s="24">
        <v>0</v>
      </c>
      <c r="F165" s="24">
        <v>0</v>
      </c>
      <c r="G165" s="24">
        <v>0</v>
      </c>
      <c r="H165" s="24">
        <v>0</v>
      </c>
      <c r="I165" s="26">
        <v>0</v>
      </c>
      <c r="J165" s="219"/>
    </row>
    <row r="166" spans="1:10" ht="21" customHeight="1" thickBot="1">
      <c r="A166" s="190"/>
      <c r="B166" s="111"/>
      <c r="C166" s="28">
        <v>2026</v>
      </c>
      <c r="D166" s="40">
        <f t="shared" si="50"/>
        <v>0</v>
      </c>
      <c r="E166" s="40">
        <v>0</v>
      </c>
      <c r="F166" s="40">
        <v>0</v>
      </c>
      <c r="G166" s="40">
        <v>0</v>
      </c>
      <c r="H166" s="40">
        <v>0</v>
      </c>
      <c r="I166" s="49">
        <v>0</v>
      </c>
      <c r="J166" s="219"/>
    </row>
    <row r="167" spans="1:10" ht="21" customHeight="1" thickBot="1">
      <c r="A167" s="190"/>
      <c r="B167" s="111"/>
      <c r="C167" s="28">
        <v>2027</v>
      </c>
      <c r="D167" s="40">
        <f t="shared" si="50"/>
        <v>0</v>
      </c>
      <c r="E167" s="40">
        <v>0</v>
      </c>
      <c r="F167" s="40">
        <v>0</v>
      </c>
      <c r="G167" s="40">
        <v>0</v>
      </c>
      <c r="H167" s="40">
        <v>0</v>
      </c>
      <c r="I167" s="49">
        <v>0</v>
      </c>
      <c r="J167" s="219"/>
    </row>
    <row r="168" spans="1:10" ht="33.75" customHeight="1" thickBot="1">
      <c r="A168" s="191"/>
      <c r="B168" s="112"/>
      <c r="C168" s="28">
        <v>2028</v>
      </c>
      <c r="D168" s="40">
        <f t="shared" si="47"/>
        <v>0</v>
      </c>
      <c r="E168" s="40">
        <v>0</v>
      </c>
      <c r="F168" s="40">
        <v>0</v>
      </c>
      <c r="G168" s="40">
        <v>0</v>
      </c>
      <c r="H168" s="40">
        <v>0</v>
      </c>
      <c r="I168" s="49">
        <v>0</v>
      </c>
      <c r="J168" s="219"/>
    </row>
    <row r="169" spans="1:10" ht="13.5" hidden="1" customHeight="1">
      <c r="A169" s="107">
        <v>5</v>
      </c>
      <c r="B169" s="110" t="s">
        <v>91</v>
      </c>
      <c r="C169" s="14">
        <v>2022</v>
      </c>
      <c r="D169" s="15">
        <f t="shared" ref="D169:D173" si="51">E169+F169+G169+H169+I169</f>
        <v>0</v>
      </c>
      <c r="E169" s="15">
        <v>0</v>
      </c>
      <c r="F169" s="15">
        <v>0</v>
      </c>
      <c r="G169" s="15">
        <v>0</v>
      </c>
      <c r="H169" s="15">
        <v>0</v>
      </c>
      <c r="I169" s="29">
        <v>0</v>
      </c>
      <c r="J169" s="219"/>
    </row>
    <row r="170" spans="1:10" ht="15.75" hidden="1" customHeight="1" thickBot="1">
      <c r="A170" s="113"/>
      <c r="B170" s="114"/>
      <c r="C170" s="27">
        <v>2023</v>
      </c>
      <c r="D170" s="24">
        <f t="shared" si="51"/>
        <v>0</v>
      </c>
      <c r="E170" s="24">
        <v>0</v>
      </c>
      <c r="F170" s="24">
        <v>0</v>
      </c>
      <c r="G170" s="24">
        <v>0</v>
      </c>
      <c r="H170" s="24">
        <v>0</v>
      </c>
      <c r="I170" s="30">
        <v>0</v>
      </c>
      <c r="J170" s="219"/>
    </row>
    <row r="171" spans="1:10" ht="15.75" hidden="1" customHeight="1" thickBot="1">
      <c r="A171" s="113"/>
      <c r="B171" s="114"/>
      <c r="C171" s="27">
        <v>2024</v>
      </c>
      <c r="D171" s="24">
        <f t="shared" si="51"/>
        <v>0</v>
      </c>
      <c r="E171" s="24">
        <v>0</v>
      </c>
      <c r="F171" s="24">
        <v>0</v>
      </c>
      <c r="G171" s="24">
        <v>0</v>
      </c>
      <c r="H171" s="24">
        <v>0</v>
      </c>
      <c r="I171" s="30">
        <v>0</v>
      </c>
      <c r="J171" s="219"/>
    </row>
    <row r="172" spans="1:10" ht="15.75" hidden="1" customHeight="1" thickBot="1">
      <c r="A172" s="108"/>
      <c r="B172" s="111"/>
      <c r="C172" s="19">
        <v>2025</v>
      </c>
      <c r="D172" s="20">
        <f t="shared" ref="D172" si="52">E172+F172+G172+H172+I172</f>
        <v>0</v>
      </c>
      <c r="E172" s="20">
        <v>0</v>
      </c>
      <c r="F172" s="20">
        <v>0</v>
      </c>
      <c r="G172" s="20">
        <v>0</v>
      </c>
      <c r="H172" s="20">
        <v>0</v>
      </c>
      <c r="I172" s="31">
        <v>0</v>
      </c>
      <c r="J172" s="219"/>
    </row>
    <row r="173" spans="1:10" ht="15.75" hidden="1" customHeight="1" thickBot="1">
      <c r="A173" s="108"/>
      <c r="B173" s="111"/>
      <c r="C173" s="19">
        <v>2026</v>
      </c>
      <c r="D173" s="20">
        <f t="shared" si="51"/>
        <v>0</v>
      </c>
      <c r="E173" s="20">
        <v>0</v>
      </c>
      <c r="F173" s="20">
        <v>0</v>
      </c>
      <c r="G173" s="20">
        <v>0</v>
      </c>
      <c r="H173" s="20">
        <v>0</v>
      </c>
      <c r="I173" s="31">
        <v>0</v>
      </c>
      <c r="J173" s="219"/>
    </row>
    <row r="174" spans="1:10" ht="15.75" hidden="1" customHeight="1" thickBot="1">
      <c r="A174" s="107">
        <v>3</v>
      </c>
      <c r="B174" s="110" t="s">
        <v>90</v>
      </c>
      <c r="C174" s="14">
        <v>2024</v>
      </c>
      <c r="D174" s="15">
        <f t="shared" si="47"/>
        <v>77.900000000000006</v>
      </c>
      <c r="E174" s="15">
        <v>0</v>
      </c>
      <c r="F174" s="15">
        <v>0</v>
      </c>
      <c r="G174" s="15">
        <v>0</v>
      </c>
      <c r="H174" s="15">
        <v>77.900000000000006</v>
      </c>
      <c r="I174" s="16">
        <v>0</v>
      </c>
      <c r="J174" s="219"/>
    </row>
    <row r="175" spans="1:10" ht="15.75" hidden="1" customHeight="1" thickBot="1">
      <c r="A175" s="108"/>
      <c r="B175" s="111"/>
      <c r="C175" s="19">
        <v>2025</v>
      </c>
      <c r="D175" s="20">
        <f t="shared" ref="D175" si="53">E175+F175+G175+H175+I175</f>
        <v>81</v>
      </c>
      <c r="E175" s="20">
        <v>0</v>
      </c>
      <c r="F175" s="20">
        <v>0</v>
      </c>
      <c r="G175" s="20">
        <v>0</v>
      </c>
      <c r="H175" s="20">
        <v>81</v>
      </c>
      <c r="I175" s="21">
        <v>0</v>
      </c>
      <c r="J175" s="219"/>
    </row>
    <row r="176" spans="1:10" ht="15.75" hidden="1" customHeight="1" thickBot="1">
      <c r="A176" s="109"/>
      <c r="B176" s="112"/>
      <c r="C176" s="28">
        <v>2026</v>
      </c>
      <c r="D176" s="25">
        <f t="shared" si="47"/>
        <v>72.400000000000006</v>
      </c>
      <c r="E176" s="25">
        <v>0</v>
      </c>
      <c r="F176" s="25">
        <v>0</v>
      </c>
      <c r="G176" s="25">
        <v>0</v>
      </c>
      <c r="H176" s="25">
        <v>72.400000000000006</v>
      </c>
      <c r="I176" s="53">
        <v>0</v>
      </c>
      <c r="J176" s="219"/>
    </row>
    <row r="177" spans="1:24" ht="15" customHeight="1">
      <c r="A177" s="107">
        <v>2</v>
      </c>
      <c r="B177" s="110" t="s">
        <v>24</v>
      </c>
      <c r="C177" s="14">
        <v>2024</v>
      </c>
      <c r="D177" s="15">
        <f t="shared" ref="D177:D181" si="54">E177+F177+G177+H177+I177</f>
        <v>2.1</v>
      </c>
      <c r="E177" s="15">
        <v>0</v>
      </c>
      <c r="F177" s="15">
        <v>0</v>
      </c>
      <c r="G177" s="15">
        <v>0</v>
      </c>
      <c r="H177" s="15">
        <v>2.1</v>
      </c>
      <c r="I177" s="16">
        <v>0</v>
      </c>
      <c r="J177" s="219"/>
    </row>
    <row r="178" spans="1:24" ht="15">
      <c r="A178" s="108"/>
      <c r="B178" s="111"/>
      <c r="C178" s="19">
        <v>2025</v>
      </c>
      <c r="D178" s="24">
        <f t="shared" si="54"/>
        <v>2.2000000000000002</v>
      </c>
      <c r="E178" s="24">
        <v>0</v>
      </c>
      <c r="F178" s="24">
        <v>0</v>
      </c>
      <c r="G178" s="24">
        <v>0</v>
      </c>
      <c r="H178" s="24">
        <v>2.2000000000000002</v>
      </c>
      <c r="I178" s="26">
        <v>0</v>
      </c>
      <c r="J178" s="219"/>
    </row>
    <row r="179" spans="1:24" ht="15.75" thickBot="1">
      <c r="A179" s="108"/>
      <c r="B179" s="111"/>
      <c r="C179" s="28">
        <v>2026</v>
      </c>
      <c r="D179" s="40">
        <f t="shared" si="54"/>
        <v>1.9</v>
      </c>
      <c r="E179" s="40">
        <v>0</v>
      </c>
      <c r="F179" s="40">
        <v>0</v>
      </c>
      <c r="G179" s="40">
        <v>0</v>
      </c>
      <c r="H179" s="40">
        <v>1.9</v>
      </c>
      <c r="I179" s="49">
        <v>0</v>
      </c>
      <c r="J179" s="219"/>
    </row>
    <row r="180" spans="1:24" ht="15.75" thickBot="1">
      <c r="A180" s="108"/>
      <c r="B180" s="111"/>
      <c r="C180" s="28">
        <v>2027</v>
      </c>
      <c r="D180" s="40">
        <f t="shared" si="54"/>
        <v>1.9</v>
      </c>
      <c r="E180" s="40">
        <v>0</v>
      </c>
      <c r="F180" s="40">
        <v>0</v>
      </c>
      <c r="G180" s="40">
        <v>0</v>
      </c>
      <c r="H180" s="40">
        <v>1.9</v>
      </c>
      <c r="I180" s="49">
        <v>0</v>
      </c>
      <c r="J180" s="219"/>
    </row>
    <row r="181" spans="1:24" ht="15.75" thickBot="1">
      <c r="A181" s="109"/>
      <c r="B181" s="112"/>
      <c r="C181" s="28">
        <v>2028</v>
      </c>
      <c r="D181" s="40">
        <f t="shared" si="54"/>
        <v>1.9</v>
      </c>
      <c r="E181" s="40">
        <v>0</v>
      </c>
      <c r="F181" s="40">
        <v>0</v>
      </c>
      <c r="G181" s="40">
        <v>0</v>
      </c>
      <c r="H181" s="40">
        <v>1.9</v>
      </c>
      <c r="I181" s="49">
        <v>0</v>
      </c>
      <c r="J181" s="219"/>
    </row>
    <row r="182" spans="1:24" ht="15.75" hidden="1" customHeight="1" thickBot="1">
      <c r="A182" s="69"/>
      <c r="B182" s="68"/>
      <c r="C182" s="46"/>
      <c r="D182" s="34"/>
      <c r="E182" s="34"/>
      <c r="F182" s="34"/>
      <c r="G182" s="34"/>
      <c r="H182" s="34"/>
      <c r="I182" s="47"/>
      <c r="J182" s="219"/>
    </row>
    <row r="183" spans="1:24" ht="15" customHeight="1">
      <c r="A183" s="115" t="s">
        <v>17</v>
      </c>
      <c r="B183" s="116"/>
      <c r="C183" s="17">
        <v>2024</v>
      </c>
      <c r="D183" s="18">
        <f>D159+D177</f>
        <v>1185.9371899999999</v>
      </c>
      <c r="E183" s="18">
        <f t="shared" ref="E183:I183" si="55">E159+E177</f>
        <v>0</v>
      </c>
      <c r="F183" s="18">
        <f t="shared" si="55"/>
        <v>521.46987999999999</v>
      </c>
      <c r="G183" s="18">
        <f t="shared" si="55"/>
        <v>0</v>
      </c>
      <c r="H183" s="18">
        <f t="shared" si="55"/>
        <v>664.46731</v>
      </c>
      <c r="I183" s="18">
        <f t="shared" si="55"/>
        <v>0</v>
      </c>
      <c r="J183" s="219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5" customHeight="1">
      <c r="A184" s="117"/>
      <c r="B184" s="118"/>
      <c r="C184" s="13">
        <v>2025</v>
      </c>
      <c r="D184" s="8">
        <f>D160+D178</f>
        <v>612.1</v>
      </c>
      <c r="E184" s="8">
        <f t="shared" ref="E184:I184" si="56">E160+E178</f>
        <v>0</v>
      </c>
      <c r="F184" s="8">
        <f t="shared" si="56"/>
        <v>0</v>
      </c>
      <c r="G184" s="8">
        <f t="shared" si="56"/>
        <v>0</v>
      </c>
      <c r="H184" s="8">
        <f t="shared" si="56"/>
        <v>612.1</v>
      </c>
      <c r="I184" s="8">
        <f t="shared" si="56"/>
        <v>0</v>
      </c>
      <c r="J184" s="219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5" customHeight="1">
      <c r="A185" s="117"/>
      <c r="B185" s="118"/>
      <c r="C185" s="63">
        <v>2026</v>
      </c>
      <c r="D185" s="66">
        <f>D161+D179</f>
        <v>518.4</v>
      </c>
      <c r="E185" s="66">
        <f t="shared" ref="E185:I185" si="57">E161+E179</f>
        <v>0</v>
      </c>
      <c r="F185" s="66">
        <f t="shared" si="57"/>
        <v>0</v>
      </c>
      <c r="G185" s="66">
        <f t="shared" si="57"/>
        <v>0</v>
      </c>
      <c r="H185" s="66">
        <f t="shared" si="57"/>
        <v>518.4</v>
      </c>
      <c r="I185" s="66">
        <f t="shared" si="57"/>
        <v>0</v>
      </c>
      <c r="J185" s="219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5" customHeight="1">
      <c r="A186" s="117"/>
      <c r="B186" s="118"/>
      <c r="C186" s="63">
        <v>2027</v>
      </c>
      <c r="D186" s="66">
        <f>D162+D180</f>
        <v>518.4</v>
      </c>
      <c r="E186" s="66">
        <f t="shared" ref="E186:I186" si="58">E162+E180</f>
        <v>0</v>
      </c>
      <c r="F186" s="66">
        <f t="shared" si="58"/>
        <v>0</v>
      </c>
      <c r="G186" s="66">
        <f t="shared" si="58"/>
        <v>0</v>
      </c>
      <c r="H186" s="66">
        <f t="shared" si="58"/>
        <v>518.4</v>
      </c>
      <c r="I186" s="66">
        <f t="shared" si="58"/>
        <v>0</v>
      </c>
      <c r="J186" s="219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5.75" customHeight="1" thickBot="1">
      <c r="A187" s="119"/>
      <c r="B187" s="120"/>
      <c r="C187" s="64">
        <v>2028</v>
      </c>
      <c r="D187" s="67">
        <f>D163+D181</f>
        <v>518.4</v>
      </c>
      <c r="E187" s="67">
        <f t="shared" ref="E187:I187" si="59">E163+E181</f>
        <v>0</v>
      </c>
      <c r="F187" s="67">
        <f t="shared" si="59"/>
        <v>0</v>
      </c>
      <c r="G187" s="67">
        <f t="shared" si="59"/>
        <v>0</v>
      </c>
      <c r="H187" s="67">
        <f t="shared" si="59"/>
        <v>518.4</v>
      </c>
      <c r="I187" s="67">
        <f t="shared" si="59"/>
        <v>0</v>
      </c>
      <c r="J187" s="250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1.25" customHeight="1">
      <c r="A188" s="115" t="s">
        <v>25</v>
      </c>
      <c r="B188" s="116"/>
      <c r="C188" s="123" t="s">
        <v>136</v>
      </c>
      <c r="D188" s="126">
        <f>D183+D184+D185+D186+D187</f>
        <v>3353.2371900000003</v>
      </c>
      <c r="E188" s="126">
        <f t="shared" ref="E188:I188" si="60">E183+E184+E185+E186+E187</f>
        <v>0</v>
      </c>
      <c r="F188" s="126">
        <f t="shared" si="60"/>
        <v>521.46987999999999</v>
      </c>
      <c r="G188" s="126">
        <f t="shared" si="60"/>
        <v>0</v>
      </c>
      <c r="H188" s="126">
        <f t="shared" si="60"/>
        <v>2831.7673100000002</v>
      </c>
      <c r="I188" s="126">
        <f t="shared" si="60"/>
        <v>0</v>
      </c>
      <c r="J188" s="214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1.25" customHeight="1">
      <c r="A189" s="121"/>
      <c r="B189" s="122"/>
      <c r="C189" s="124"/>
      <c r="D189" s="127"/>
      <c r="E189" s="127"/>
      <c r="F189" s="127"/>
      <c r="G189" s="127"/>
      <c r="H189" s="127"/>
      <c r="I189" s="127"/>
      <c r="J189" s="173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1.25" customHeight="1">
      <c r="A190" s="121"/>
      <c r="B190" s="122"/>
      <c r="C190" s="124"/>
      <c r="D190" s="127"/>
      <c r="E190" s="127"/>
      <c r="F190" s="127"/>
      <c r="G190" s="127"/>
      <c r="H190" s="127"/>
      <c r="I190" s="127"/>
      <c r="J190" s="173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1.25" customHeight="1" thickBot="1">
      <c r="A191" s="119"/>
      <c r="B191" s="120"/>
      <c r="C191" s="125"/>
      <c r="D191" s="128"/>
      <c r="E191" s="128"/>
      <c r="F191" s="128"/>
      <c r="G191" s="128"/>
      <c r="H191" s="128"/>
      <c r="I191" s="128"/>
      <c r="J191" s="175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5.75" thickBot="1">
      <c r="A192" s="169" t="s">
        <v>26</v>
      </c>
      <c r="B192" s="145"/>
      <c r="C192" s="145"/>
      <c r="D192" s="145"/>
      <c r="E192" s="145"/>
      <c r="F192" s="145"/>
      <c r="G192" s="145"/>
      <c r="H192" s="145"/>
      <c r="I192" s="145"/>
      <c r="J192" s="146"/>
    </row>
    <row r="193" spans="1:24" ht="19.5" customHeight="1">
      <c r="A193" s="107">
        <v>1</v>
      </c>
      <c r="B193" s="110" t="s">
        <v>27</v>
      </c>
      <c r="C193" s="14">
        <v>2024</v>
      </c>
      <c r="D193" s="15">
        <f t="shared" ref="D193:D200" si="61">E193+F193+G193+H193+I193</f>
        <v>1319.1415400000001</v>
      </c>
      <c r="E193" s="15">
        <v>0</v>
      </c>
      <c r="F193" s="15">
        <v>0</v>
      </c>
      <c r="G193" s="15">
        <v>0</v>
      </c>
      <c r="H193" s="15">
        <v>1319.1415400000001</v>
      </c>
      <c r="I193" s="29">
        <v>0</v>
      </c>
      <c r="J193" s="170" t="s">
        <v>114</v>
      </c>
    </row>
    <row r="194" spans="1:24" ht="19.5" customHeight="1">
      <c r="A194" s="108"/>
      <c r="B194" s="111"/>
      <c r="C194" s="27">
        <v>2025</v>
      </c>
      <c r="D194" s="24">
        <f t="shared" ref="D194:D196" si="62">E194+F194+G194+H194+I194</f>
        <v>1470.8</v>
      </c>
      <c r="E194" s="24">
        <v>0</v>
      </c>
      <c r="F194" s="24">
        <v>0</v>
      </c>
      <c r="G194" s="24">
        <v>0</v>
      </c>
      <c r="H194" s="24">
        <v>1470.8</v>
      </c>
      <c r="I194" s="30">
        <v>0</v>
      </c>
      <c r="J194" s="171"/>
    </row>
    <row r="195" spans="1:24" ht="19.5" customHeight="1" thickBot="1">
      <c r="A195" s="108"/>
      <c r="B195" s="111"/>
      <c r="C195" s="44">
        <v>2026</v>
      </c>
      <c r="D195" s="40">
        <f t="shared" si="62"/>
        <v>1485.5</v>
      </c>
      <c r="E195" s="40">
        <v>0</v>
      </c>
      <c r="F195" s="40">
        <v>0</v>
      </c>
      <c r="G195" s="40">
        <v>0</v>
      </c>
      <c r="H195" s="40">
        <v>1485.5</v>
      </c>
      <c r="I195" s="45">
        <v>0</v>
      </c>
      <c r="J195" s="171"/>
    </row>
    <row r="196" spans="1:24" ht="19.5" customHeight="1" thickBot="1">
      <c r="A196" s="108"/>
      <c r="B196" s="111"/>
      <c r="C196" s="44">
        <v>2027</v>
      </c>
      <c r="D196" s="40">
        <f t="shared" si="62"/>
        <v>1485.5</v>
      </c>
      <c r="E196" s="40">
        <v>0</v>
      </c>
      <c r="F196" s="40">
        <v>0</v>
      </c>
      <c r="G196" s="40">
        <v>0</v>
      </c>
      <c r="H196" s="40">
        <v>1485.5</v>
      </c>
      <c r="I196" s="45">
        <v>0</v>
      </c>
      <c r="J196" s="171"/>
    </row>
    <row r="197" spans="1:24" ht="19.5" customHeight="1" thickBot="1">
      <c r="A197" s="109"/>
      <c r="B197" s="112"/>
      <c r="C197" s="44">
        <v>2028</v>
      </c>
      <c r="D197" s="40">
        <f t="shared" si="61"/>
        <v>1485.5</v>
      </c>
      <c r="E197" s="40">
        <v>0</v>
      </c>
      <c r="F197" s="40">
        <v>0</v>
      </c>
      <c r="G197" s="40">
        <v>0</v>
      </c>
      <c r="H197" s="40">
        <v>1485.5</v>
      </c>
      <c r="I197" s="45">
        <v>0</v>
      </c>
      <c r="J197" s="171"/>
    </row>
    <row r="198" spans="1:24" ht="45.75" hidden="1" customHeight="1">
      <c r="A198" s="113">
        <v>2</v>
      </c>
      <c r="B198" s="114" t="s">
        <v>29</v>
      </c>
      <c r="C198" s="27">
        <v>2024</v>
      </c>
      <c r="D198" s="24">
        <f t="shared" si="61"/>
        <v>0</v>
      </c>
      <c r="E198" s="24">
        <v>0</v>
      </c>
      <c r="F198" s="24">
        <v>0</v>
      </c>
      <c r="G198" s="24">
        <v>0</v>
      </c>
      <c r="H198" s="24">
        <v>0</v>
      </c>
      <c r="I198" s="30">
        <v>0</v>
      </c>
      <c r="J198" s="171"/>
    </row>
    <row r="199" spans="1:24" ht="45.75" hidden="1" customHeight="1">
      <c r="A199" s="108"/>
      <c r="B199" s="111"/>
      <c r="C199" s="19">
        <v>2025</v>
      </c>
      <c r="D199" s="20">
        <f t="shared" ref="D199" si="63">E199+F199+G199+H199+I199</f>
        <v>0</v>
      </c>
      <c r="E199" s="20">
        <v>0</v>
      </c>
      <c r="F199" s="20">
        <v>0</v>
      </c>
      <c r="G199" s="20">
        <v>0</v>
      </c>
      <c r="H199" s="20">
        <v>0</v>
      </c>
      <c r="I199" s="31">
        <v>0</v>
      </c>
      <c r="J199" s="171"/>
    </row>
    <row r="200" spans="1:24" ht="45.75" hidden="1" customHeight="1" thickBot="1">
      <c r="A200" s="108"/>
      <c r="B200" s="111"/>
      <c r="C200" s="19">
        <v>2026</v>
      </c>
      <c r="D200" s="20">
        <f t="shared" si="61"/>
        <v>0</v>
      </c>
      <c r="E200" s="20">
        <v>0</v>
      </c>
      <c r="F200" s="20">
        <v>0</v>
      </c>
      <c r="G200" s="20">
        <v>0</v>
      </c>
      <c r="H200" s="20">
        <v>0</v>
      </c>
      <c r="I200" s="31">
        <v>0</v>
      </c>
      <c r="J200" s="172"/>
    </row>
    <row r="201" spans="1:24" ht="12.75">
      <c r="A201" s="115" t="s">
        <v>17</v>
      </c>
      <c r="B201" s="116"/>
      <c r="C201" s="17">
        <v>2024</v>
      </c>
      <c r="D201" s="18">
        <f>D193</f>
        <v>1319.1415400000001</v>
      </c>
      <c r="E201" s="18">
        <f t="shared" ref="E201:I201" si="64">E193</f>
        <v>0</v>
      </c>
      <c r="F201" s="18">
        <f t="shared" si="64"/>
        <v>0</v>
      </c>
      <c r="G201" s="18">
        <f t="shared" si="64"/>
        <v>0</v>
      </c>
      <c r="H201" s="18">
        <f t="shared" si="64"/>
        <v>1319.1415400000001</v>
      </c>
      <c r="I201" s="54">
        <f t="shared" si="64"/>
        <v>0</v>
      </c>
      <c r="J201" s="17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2.75">
      <c r="A202" s="117"/>
      <c r="B202" s="118"/>
      <c r="C202" s="13">
        <v>2025</v>
      </c>
      <c r="D202" s="8">
        <f>D194</f>
        <v>1470.8</v>
      </c>
      <c r="E202" s="8">
        <f t="shared" ref="E202:I202" si="65">E194</f>
        <v>0</v>
      </c>
      <c r="F202" s="8">
        <f t="shared" si="65"/>
        <v>0</v>
      </c>
      <c r="G202" s="8">
        <f t="shared" si="65"/>
        <v>0</v>
      </c>
      <c r="H202" s="8">
        <f t="shared" si="65"/>
        <v>1470.8</v>
      </c>
      <c r="I202" s="55">
        <f t="shared" si="65"/>
        <v>0</v>
      </c>
      <c r="J202" s="174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3.5" thickBot="1">
      <c r="A203" s="117"/>
      <c r="B203" s="118"/>
      <c r="C203" s="64">
        <v>2026</v>
      </c>
      <c r="D203" s="67">
        <f t="shared" ref="D203:I203" si="66">D195</f>
        <v>1485.5</v>
      </c>
      <c r="E203" s="67">
        <f t="shared" si="66"/>
        <v>0</v>
      </c>
      <c r="F203" s="67">
        <f t="shared" si="66"/>
        <v>0</v>
      </c>
      <c r="G203" s="67">
        <f t="shared" si="66"/>
        <v>0</v>
      </c>
      <c r="H203" s="67">
        <f t="shared" si="66"/>
        <v>1485.5</v>
      </c>
      <c r="I203" s="70">
        <f t="shared" si="66"/>
        <v>0</v>
      </c>
      <c r="J203" s="174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3.5" thickBot="1">
      <c r="A204" s="117"/>
      <c r="B204" s="118"/>
      <c r="C204" s="64">
        <v>2027</v>
      </c>
      <c r="D204" s="67">
        <f t="shared" ref="D204:I204" si="67">D196</f>
        <v>1485.5</v>
      </c>
      <c r="E204" s="67">
        <f t="shared" si="67"/>
        <v>0</v>
      </c>
      <c r="F204" s="67">
        <f t="shared" si="67"/>
        <v>0</v>
      </c>
      <c r="G204" s="67">
        <f t="shared" si="67"/>
        <v>0</v>
      </c>
      <c r="H204" s="67">
        <f t="shared" si="67"/>
        <v>1485.5</v>
      </c>
      <c r="I204" s="70">
        <f t="shared" si="67"/>
        <v>0</v>
      </c>
      <c r="J204" s="174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3.5" thickBot="1">
      <c r="A205" s="119"/>
      <c r="B205" s="120"/>
      <c r="C205" s="64">
        <v>2028</v>
      </c>
      <c r="D205" s="67">
        <f>D197</f>
        <v>1485.5</v>
      </c>
      <c r="E205" s="67">
        <f t="shared" ref="E205:I205" si="68">E197</f>
        <v>0</v>
      </c>
      <c r="F205" s="67">
        <f t="shared" si="68"/>
        <v>0</v>
      </c>
      <c r="G205" s="67">
        <f t="shared" si="68"/>
        <v>0</v>
      </c>
      <c r="H205" s="67">
        <f t="shared" si="68"/>
        <v>1485.5</v>
      </c>
      <c r="I205" s="70">
        <f t="shared" si="68"/>
        <v>0</v>
      </c>
      <c r="J205" s="175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1.25" customHeight="1">
      <c r="A206" s="192" t="s">
        <v>30</v>
      </c>
      <c r="B206" s="193"/>
      <c r="C206" s="124" t="s">
        <v>136</v>
      </c>
      <c r="D206" s="127">
        <f>D201+D202+D203+D204+D205</f>
        <v>7246.4415399999998</v>
      </c>
      <c r="E206" s="127">
        <f t="shared" ref="E206:I206" si="69">E201+E202+E203+E204+E205</f>
        <v>0</v>
      </c>
      <c r="F206" s="127">
        <f t="shared" si="69"/>
        <v>0</v>
      </c>
      <c r="G206" s="127">
        <f t="shared" si="69"/>
        <v>0</v>
      </c>
      <c r="H206" s="127">
        <f t="shared" si="69"/>
        <v>7246.4415399999998</v>
      </c>
      <c r="I206" s="127">
        <f t="shared" si="69"/>
        <v>0</v>
      </c>
      <c r="J206" s="194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1.25" customHeight="1">
      <c r="A207" s="121"/>
      <c r="B207" s="122"/>
      <c r="C207" s="124"/>
      <c r="D207" s="127"/>
      <c r="E207" s="127"/>
      <c r="F207" s="127"/>
      <c r="G207" s="127"/>
      <c r="H207" s="127"/>
      <c r="I207" s="127"/>
      <c r="J207" s="142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1.25" customHeight="1">
      <c r="A208" s="121"/>
      <c r="B208" s="122"/>
      <c r="C208" s="124"/>
      <c r="D208" s="127"/>
      <c r="E208" s="127"/>
      <c r="F208" s="127"/>
      <c r="G208" s="127"/>
      <c r="H208" s="127"/>
      <c r="I208" s="127"/>
      <c r="J208" s="142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1.25" customHeight="1" thickBot="1">
      <c r="A209" s="119"/>
      <c r="B209" s="120"/>
      <c r="C209" s="125"/>
      <c r="D209" s="128"/>
      <c r="E209" s="128"/>
      <c r="F209" s="128"/>
      <c r="G209" s="128"/>
      <c r="H209" s="128"/>
      <c r="I209" s="128"/>
      <c r="J209" s="168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5.75" thickBot="1">
      <c r="A210" s="169" t="s">
        <v>35</v>
      </c>
      <c r="B210" s="145"/>
      <c r="C210" s="145"/>
      <c r="D210" s="145"/>
      <c r="E210" s="145"/>
      <c r="F210" s="145"/>
      <c r="G210" s="145"/>
      <c r="H210" s="145"/>
      <c r="I210" s="145"/>
      <c r="J210" s="146"/>
    </row>
    <row r="211" spans="1:24" ht="17.25" customHeight="1">
      <c r="A211" s="107">
        <v>1</v>
      </c>
      <c r="B211" s="110" t="s">
        <v>31</v>
      </c>
      <c r="C211" s="14">
        <v>2024</v>
      </c>
      <c r="D211" s="15">
        <f t="shared" ref="D211:D252" si="70">E211+F211+G211+H211+I211</f>
        <v>612.98</v>
      </c>
      <c r="E211" s="15">
        <v>0</v>
      </c>
      <c r="F211" s="15">
        <v>0</v>
      </c>
      <c r="G211" s="15">
        <v>0</v>
      </c>
      <c r="H211" s="15">
        <v>612.98</v>
      </c>
      <c r="I211" s="16">
        <v>0</v>
      </c>
      <c r="J211" s="249" t="s">
        <v>114</v>
      </c>
    </row>
    <row r="212" spans="1:24" ht="15" customHeight="1">
      <c r="A212" s="108"/>
      <c r="B212" s="111"/>
      <c r="C212" s="27">
        <v>2025</v>
      </c>
      <c r="D212" s="24">
        <f t="shared" ref="D212:D214" si="71">E212+F212+G212+H212+I212</f>
        <v>641.29999999999995</v>
      </c>
      <c r="E212" s="24">
        <v>0</v>
      </c>
      <c r="F212" s="24">
        <v>0</v>
      </c>
      <c r="G212" s="24">
        <v>0</v>
      </c>
      <c r="H212" s="24">
        <v>641.29999999999995</v>
      </c>
      <c r="I212" s="26">
        <v>0</v>
      </c>
      <c r="J212" s="219"/>
    </row>
    <row r="213" spans="1:24" ht="16.5" customHeight="1" thickBot="1">
      <c r="A213" s="108"/>
      <c r="B213" s="111"/>
      <c r="C213" s="44">
        <v>2026</v>
      </c>
      <c r="D213" s="40">
        <f t="shared" si="71"/>
        <v>543</v>
      </c>
      <c r="E213" s="40">
        <v>0</v>
      </c>
      <c r="F213" s="40">
        <v>0</v>
      </c>
      <c r="G213" s="40">
        <v>0</v>
      </c>
      <c r="H213" s="40">
        <v>543</v>
      </c>
      <c r="I213" s="49">
        <v>0</v>
      </c>
      <c r="J213" s="219"/>
    </row>
    <row r="214" spans="1:24" ht="15" customHeight="1" thickBot="1">
      <c r="A214" s="108"/>
      <c r="B214" s="111"/>
      <c r="C214" s="44">
        <v>2027</v>
      </c>
      <c r="D214" s="40">
        <f t="shared" si="71"/>
        <v>543</v>
      </c>
      <c r="E214" s="40">
        <v>0</v>
      </c>
      <c r="F214" s="40">
        <v>0</v>
      </c>
      <c r="G214" s="40">
        <v>0</v>
      </c>
      <c r="H214" s="40">
        <v>543</v>
      </c>
      <c r="I214" s="49">
        <v>0</v>
      </c>
      <c r="J214" s="219"/>
    </row>
    <row r="215" spans="1:24" ht="15" customHeight="1" thickBot="1">
      <c r="A215" s="109"/>
      <c r="B215" s="112"/>
      <c r="C215" s="44">
        <v>2028</v>
      </c>
      <c r="D215" s="40">
        <f t="shared" si="70"/>
        <v>543</v>
      </c>
      <c r="E215" s="40">
        <v>0</v>
      </c>
      <c r="F215" s="40">
        <v>0</v>
      </c>
      <c r="G215" s="40">
        <v>0</v>
      </c>
      <c r="H215" s="40">
        <v>543</v>
      </c>
      <c r="I215" s="49">
        <v>0</v>
      </c>
      <c r="J215" s="219"/>
    </row>
    <row r="216" spans="1:24" ht="15.75" hidden="1" customHeight="1" thickBot="1">
      <c r="A216" s="113"/>
      <c r="B216" s="114" t="s">
        <v>54</v>
      </c>
      <c r="C216" s="27">
        <v>2024</v>
      </c>
      <c r="D216" s="24">
        <f t="shared" si="70"/>
        <v>0</v>
      </c>
      <c r="E216" s="24">
        <v>0</v>
      </c>
      <c r="F216" s="24">
        <v>0</v>
      </c>
      <c r="G216" s="24">
        <v>0</v>
      </c>
      <c r="H216" s="24">
        <v>0</v>
      </c>
      <c r="I216" s="30">
        <v>0</v>
      </c>
      <c r="J216" s="219"/>
    </row>
    <row r="217" spans="1:24" ht="15.75" hidden="1" customHeight="1" thickBot="1">
      <c r="A217" s="108"/>
      <c r="B217" s="111"/>
      <c r="C217" s="19">
        <v>2025</v>
      </c>
      <c r="D217" s="24">
        <f t="shared" si="70"/>
        <v>0</v>
      </c>
      <c r="E217" s="24">
        <v>0</v>
      </c>
      <c r="F217" s="24">
        <v>0</v>
      </c>
      <c r="G217" s="24">
        <v>0</v>
      </c>
      <c r="H217" s="24">
        <v>0</v>
      </c>
      <c r="I217" s="24">
        <v>0</v>
      </c>
      <c r="J217" s="219"/>
    </row>
    <row r="218" spans="1:24" ht="15.75" hidden="1" customHeight="1" thickBot="1">
      <c r="A218" s="108"/>
      <c r="B218" s="111"/>
      <c r="C218" s="19">
        <v>2026</v>
      </c>
      <c r="D218" s="34">
        <f t="shared" si="70"/>
        <v>0</v>
      </c>
      <c r="E218" s="34">
        <v>0</v>
      </c>
      <c r="F218" s="34">
        <v>0</v>
      </c>
      <c r="G218" s="34">
        <v>0</v>
      </c>
      <c r="H218" s="34">
        <v>0</v>
      </c>
      <c r="I218" s="47">
        <v>0</v>
      </c>
      <c r="J218" s="219"/>
    </row>
    <row r="219" spans="1:24" ht="15">
      <c r="A219" s="107">
        <v>2</v>
      </c>
      <c r="B219" s="110" t="s">
        <v>81</v>
      </c>
      <c r="C219" s="14">
        <v>2024</v>
      </c>
      <c r="D219" s="15">
        <f t="shared" ref="D219:D226" si="72">E219+F219+G219+H219+I219</f>
        <v>14.832000000000001</v>
      </c>
      <c r="E219" s="15">
        <v>0</v>
      </c>
      <c r="F219" s="15">
        <v>0</v>
      </c>
      <c r="G219" s="15">
        <v>0</v>
      </c>
      <c r="H219" s="15">
        <v>14.832000000000001</v>
      </c>
      <c r="I219" s="16">
        <v>0</v>
      </c>
      <c r="J219" s="219"/>
    </row>
    <row r="220" spans="1:24" ht="15">
      <c r="A220" s="108"/>
      <c r="B220" s="111"/>
      <c r="C220" s="19">
        <v>2025</v>
      </c>
      <c r="D220" s="24">
        <f t="shared" ref="D220:D222" si="73">E220+F220+G220+H220+I220</f>
        <v>15.7</v>
      </c>
      <c r="E220" s="24">
        <v>0</v>
      </c>
      <c r="F220" s="24">
        <v>0</v>
      </c>
      <c r="G220" s="24">
        <v>0</v>
      </c>
      <c r="H220" s="24">
        <v>15.7</v>
      </c>
      <c r="I220" s="26">
        <v>0</v>
      </c>
      <c r="J220" s="219"/>
    </row>
    <row r="221" spans="1:24" ht="15.75" thickBot="1">
      <c r="A221" s="108"/>
      <c r="B221" s="111"/>
      <c r="C221" s="28">
        <v>2026</v>
      </c>
      <c r="D221" s="40">
        <f t="shared" si="73"/>
        <v>13.3</v>
      </c>
      <c r="E221" s="40">
        <v>0</v>
      </c>
      <c r="F221" s="40">
        <v>0</v>
      </c>
      <c r="G221" s="40">
        <v>0</v>
      </c>
      <c r="H221" s="40">
        <v>13.3</v>
      </c>
      <c r="I221" s="49">
        <v>0</v>
      </c>
      <c r="J221" s="219"/>
    </row>
    <row r="222" spans="1:24" ht="15.75" thickBot="1">
      <c r="A222" s="108"/>
      <c r="B222" s="111"/>
      <c r="C222" s="28">
        <v>2027</v>
      </c>
      <c r="D222" s="40">
        <f t="shared" si="73"/>
        <v>13.3</v>
      </c>
      <c r="E222" s="40">
        <v>0</v>
      </c>
      <c r="F222" s="40">
        <v>0</v>
      </c>
      <c r="G222" s="40">
        <v>0</v>
      </c>
      <c r="H222" s="40">
        <v>13.3</v>
      </c>
      <c r="I222" s="49">
        <v>0</v>
      </c>
      <c r="J222" s="219"/>
    </row>
    <row r="223" spans="1:24" ht="15.75" thickBot="1">
      <c r="A223" s="109"/>
      <c r="B223" s="112"/>
      <c r="C223" s="28">
        <v>2028</v>
      </c>
      <c r="D223" s="40">
        <f t="shared" si="72"/>
        <v>13.3</v>
      </c>
      <c r="E223" s="40">
        <v>0</v>
      </c>
      <c r="F223" s="40">
        <v>0</v>
      </c>
      <c r="G223" s="40">
        <v>0</v>
      </c>
      <c r="H223" s="40">
        <v>13.3</v>
      </c>
      <c r="I223" s="49">
        <v>0</v>
      </c>
      <c r="J223" s="219"/>
    </row>
    <row r="224" spans="1:24" ht="15.75" hidden="1" customHeight="1" thickBot="1">
      <c r="A224" s="107">
        <v>3</v>
      </c>
      <c r="B224" s="110" t="s">
        <v>32</v>
      </c>
      <c r="C224" s="14">
        <v>2024</v>
      </c>
      <c r="D224" s="15">
        <f t="shared" si="72"/>
        <v>59.9</v>
      </c>
      <c r="E224" s="15">
        <v>0</v>
      </c>
      <c r="F224" s="15">
        <v>0</v>
      </c>
      <c r="G224" s="15">
        <v>0</v>
      </c>
      <c r="H224" s="15">
        <v>59.9</v>
      </c>
      <c r="I224" s="16">
        <v>0</v>
      </c>
      <c r="J224" s="219"/>
    </row>
    <row r="225" spans="1:10" ht="15.75" hidden="1" customHeight="1" thickBot="1">
      <c r="A225" s="108"/>
      <c r="B225" s="111"/>
      <c r="C225" s="19">
        <v>2025</v>
      </c>
      <c r="D225" s="24">
        <f t="shared" si="72"/>
        <v>0</v>
      </c>
      <c r="E225" s="24">
        <v>0</v>
      </c>
      <c r="F225" s="24">
        <v>0</v>
      </c>
      <c r="G225" s="24">
        <v>0</v>
      </c>
      <c r="H225" s="24">
        <v>0</v>
      </c>
      <c r="I225" s="26">
        <v>0</v>
      </c>
      <c r="J225" s="219"/>
    </row>
    <row r="226" spans="1:10" ht="15.75" hidden="1" customHeight="1" thickBot="1">
      <c r="A226" s="109"/>
      <c r="B226" s="112"/>
      <c r="C226" s="28">
        <v>2026</v>
      </c>
      <c r="D226" s="40">
        <f t="shared" si="72"/>
        <v>0</v>
      </c>
      <c r="E226" s="40">
        <v>0</v>
      </c>
      <c r="F226" s="40">
        <v>0</v>
      </c>
      <c r="G226" s="40">
        <v>0</v>
      </c>
      <c r="H226" s="40">
        <v>0</v>
      </c>
      <c r="I226" s="49">
        <v>0</v>
      </c>
      <c r="J226" s="219"/>
    </row>
    <row r="227" spans="1:10" ht="15.75" hidden="1" customHeight="1" thickBot="1">
      <c r="A227" s="107">
        <v>4</v>
      </c>
      <c r="B227" s="110" t="s">
        <v>94</v>
      </c>
      <c r="C227" s="14">
        <v>2024</v>
      </c>
      <c r="D227" s="15">
        <f t="shared" si="70"/>
        <v>36.799999999999997</v>
      </c>
      <c r="E227" s="15">
        <v>0</v>
      </c>
      <c r="F227" s="15">
        <v>0</v>
      </c>
      <c r="G227" s="15">
        <v>0</v>
      </c>
      <c r="H227" s="15">
        <v>36.799999999999997</v>
      </c>
      <c r="I227" s="16">
        <v>0</v>
      </c>
      <c r="J227" s="219"/>
    </row>
    <row r="228" spans="1:10" ht="15.75" hidden="1" customHeight="1" thickBot="1">
      <c r="A228" s="108"/>
      <c r="B228" s="111"/>
      <c r="C228" s="19">
        <v>2025</v>
      </c>
      <c r="D228" s="24">
        <f t="shared" ref="D228" si="74">E228+F228+G228+H228+I228</f>
        <v>38.299999999999997</v>
      </c>
      <c r="E228" s="24">
        <v>0</v>
      </c>
      <c r="F228" s="24">
        <v>0</v>
      </c>
      <c r="G228" s="24">
        <v>0</v>
      </c>
      <c r="H228" s="24">
        <v>38.299999999999997</v>
      </c>
      <c r="I228" s="26">
        <v>0</v>
      </c>
      <c r="J228" s="219"/>
    </row>
    <row r="229" spans="1:10" ht="15.75" hidden="1" customHeight="1" thickBot="1">
      <c r="A229" s="109"/>
      <c r="B229" s="112"/>
      <c r="C229" s="28">
        <v>2026</v>
      </c>
      <c r="D229" s="40">
        <f t="shared" si="70"/>
        <v>34.200000000000003</v>
      </c>
      <c r="E229" s="40">
        <v>0</v>
      </c>
      <c r="F229" s="40">
        <v>0</v>
      </c>
      <c r="G229" s="40">
        <v>0</v>
      </c>
      <c r="H229" s="40">
        <v>34.200000000000003</v>
      </c>
      <c r="I229" s="49">
        <v>0</v>
      </c>
      <c r="J229" s="219"/>
    </row>
    <row r="230" spans="1:10" ht="16.5" hidden="1" customHeight="1">
      <c r="A230" s="212"/>
      <c r="B230" s="151" t="s">
        <v>33</v>
      </c>
      <c r="C230" s="32">
        <v>2024</v>
      </c>
      <c r="D230" s="33">
        <f t="shared" si="70"/>
        <v>0</v>
      </c>
      <c r="E230" s="33">
        <v>0</v>
      </c>
      <c r="F230" s="33">
        <v>0</v>
      </c>
      <c r="G230" s="33">
        <v>0</v>
      </c>
      <c r="H230" s="33">
        <v>0</v>
      </c>
      <c r="I230" s="41">
        <v>0</v>
      </c>
      <c r="J230" s="219"/>
    </row>
    <row r="231" spans="1:10" ht="16.5" hidden="1" customHeight="1">
      <c r="A231" s="108"/>
      <c r="B231" s="111"/>
      <c r="C231" s="19">
        <v>2025</v>
      </c>
      <c r="D231" s="24">
        <f t="shared" ref="D231" si="75">E231+F231+G231+H231+I231</f>
        <v>0</v>
      </c>
      <c r="E231" s="24">
        <v>0</v>
      </c>
      <c r="F231" s="24">
        <v>0</v>
      </c>
      <c r="G231" s="24">
        <v>0</v>
      </c>
      <c r="H231" s="24">
        <v>0</v>
      </c>
      <c r="I231" s="24">
        <v>0</v>
      </c>
      <c r="J231" s="219"/>
    </row>
    <row r="232" spans="1:10" ht="16.5" hidden="1" customHeight="1" thickBot="1">
      <c r="A232" s="108"/>
      <c r="B232" s="111"/>
      <c r="C232" s="19">
        <v>2026</v>
      </c>
      <c r="D232" s="34">
        <f t="shared" si="70"/>
        <v>0</v>
      </c>
      <c r="E232" s="34">
        <v>0</v>
      </c>
      <c r="F232" s="34">
        <v>0</v>
      </c>
      <c r="G232" s="34">
        <v>0</v>
      </c>
      <c r="H232" s="40">
        <v>0</v>
      </c>
      <c r="I232" s="47">
        <v>0</v>
      </c>
      <c r="J232" s="219"/>
    </row>
    <row r="233" spans="1:10" ht="18.75" hidden="1" customHeight="1">
      <c r="A233" s="113"/>
      <c r="B233" s="114"/>
      <c r="C233" s="27">
        <v>2024</v>
      </c>
      <c r="D233" s="24">
        <f t="shared" si="70"/>
        <v>0</v>
      </c>
      <c r="E233" s="24">
        <v>0</v>
      </c>
      <c r="F233" s="24">
        <v>0</v>
      </c>
      <c r="G233" s="24">
        <v>0</v>
      </c>
      <c r="H233" s="24">
        <v>0</v>
      </c>
      <c r="I233" s="24">
        <v>0</v>
      </c>
      <c r="J233" s="219"/>
    </row>
    <row r="234" spans="1:10" ht="18.75" hidden="1" customHeight="1">
      <c r="A234" s="108"/>
      <c r="B234" s="111"/>
      <c r="C234" s="27">
        <v>2025</v>
      </c>
      <c r="D234" s="24">
        <f t="shared" ref="D234" si="76">E234+F234+G234+H234+I234</f>
        <v>0</v>
      </c>
      <c r="E234" s="24">
        <v>0</v>
      </c>
      <c r="F234" s="24">
        <v>0</v>
      </c>
      <c r="G234" s="24">
        <v>0</v>
      </c>
      <c r="H234" s="24">
        <v>0</v>
      </c>
      <c r="I234" s="24">
        <v>0</v>
      </c>
      <c r="J234" s="219"/>
    </row>
    <row r="235" spans="1:10" ht="18.75" hidden="1" customHeight="1" thickBot="1">
      <c r="A235" s="109"/>
      <c r="B235" s="112"/>
      <c r="C235" s="44">
        <v>2026</v>
      </c>
      <c r="D235" s="40">
        <f t="shared" si="70"/>
        <v>0</v>
      </c>
      <c r="E235" s="40">
        <v>0</v>
      </c>
      <c r="F235" s="40">
        <v>0</v>
      </c>
      <c r="G235" s="40">
        <v>0</v>
      </c>
      <c r="H235" s="40">
        <v>0</v>
      </c>
      <c r="I235" s="40">
        <v>0</v>
      </c>
      <c r="J235" s="219"/>
    </row>
    <row r="236" spans="1:10" ht="18.75" hidden="1" customHeight="1">
      <c r="A236" s="113"/>
      <c r="B236" s="114"/>
      <c r="C236" s="27">
        <v>2024</v>
      </c>
      <c r="D236" s="24">
        <f t="shared" si="70"/>
        <v>0</v>
      </c>
      <c r="E236" s="24">
        <v>0</v>
      </c>
      <c r="F236" s="24">
        <v>0</v>
      </c>
      <c r="G236" s="24">
        <v>0</v>
      </c>
      <c r="H236" s="24">
        <v>0</v>
      </c>
      <c r="I236" s="24">
        <v>0</v>
      </c>
      <c r="J236" s="219"/>
    </row>
    <row r="237" spans="1:10" ht="18.75" hidden="1" customHeight="1">
      <c r="A237" s="108"/>
      <c r="B237" s="111"/>
      <c r="C237" s="27">
        <v>2025</v>
      </c>
      <c r="D237" s="24">
        <f t="shared" ref="D237" si="77">E237+F237+G237+H237+I237</f>
        <v>0</v>
      </c>
      <c r="E237" s="24">
        <v>0</v>
      </c>
      <c r="F237" s="24">
        <v>0</v>
      </c>
      <c r="G237" s="24">
        <v>0</v>
      </c>
      <c r="H237" s="24">
        <v>0</v>
      </c>
      <c r="I237" s="24">
        <v>0</v>
      </c>
      <c r="J237" s="219"/>
    </row>
    <row r="238" spans="1:10" ht="18.75" hidden="1" customHeight="1" thickBot="1">
      <c r="A238" s="109"/>
      <c r="B238" s="112"/>
      <c r="C238" s="44">
        <v>2026</v>
      </c>
      <c r="D238" s="40">
        <f t="shared" si="70"/>
        <v>0</v>
      </c>
      <c r="E238" s="40">
        <v>0</v>
      </c>
      <c r="F238" s="40">
        <v>0</v>
      </c>
      <c r="G238" s="40">
        <v>0</v>
      </c>
      <c r="H238" s="40">
        <v>0</v>
      </c>
      <c r="I238" s="40">
        <v>0</v>
      </c>
      <c r="J238" s="219"/>
    </row>
    <row r="239" spans="1:10" ht="18.75" hidden="1" customHeight="1">
      <c r="A239" s="107">
        <v>5</v>
      </c>
      <c r="B239" s="110" t="s">
        <v>34</v>
      </c>
      <c r="C239" s="14">
        <v>2024</v>
      </c>
      <c r="D239" s="15">
        <f t="shared" si="70"/>
        <v>41.2</v>
      </c>
      <c r="E239" s="15">
        <v>0</v>
      </c>
      <c r="F239" s="15">
        <v>0</v>
      </c>
      <c r="G239" s="15">
        <v>0</v>
      </c>
      <c r="H239" s="15">
        <v>41.2</v>
      </c>
      <c r="I239" s="16">
        <v>0</v>
      </c>
      <c r="J239" s="219"/>
    </row>
    <row r="240" spans="1:10" ht="18.75" hidden="1" customHeight="1">
      <c r="A240" s="108"/>
      <c r="B240" s="111"/>
      <c r="C240" s="27">
        <v>2025</v>
      </c>
      <c r="D240" s="24">
        <f t="shared" ref="D240" si="78">E240+F240+G240+H240+I240</f>
        <v>42.8</v>
      </c>
      <c r="E240" s="24">
        <v>0</v>
      </c>
      <c r="F240" s="24">
        <v>0</v>
      </c>
      <c r="G240" s="24">
        <v>0</v>
      </c>
      <c r="H240" s="24">
        <v>42.8</v>
      </c>
      <c r="I240" s="26">
        <v>0</v>
      </c>
      <c r="J240" s="219"/>
    </row>
    <row r="241" spans="1:10" ht="18.75" hidden="1" customHeight="1" thickBot="1">
      <c r="A241" s="109"/>
      <c r="B241" s="112"/>
      <c r="C241" s="44">
        <v>2026</v>
      </c>
      <c r="D241" s="40">
        <f t="shared" si="70"/>
        <v>38.299999999999997</v>
      </c>
      <c r="E241" s="40">
        <v>0</v>
      </c>
      <c r="F241" s="40">
        <v>0</v>
      </c>
      <c r="G241" s="40">
        <v>0</v>
      </c>
      <c r="H241" s="40">
        <v>38.299999999999997</v>
      </c>
      <c r="I241" s="49">
        <v>0</v>
      </c>
      <c r="J241" s="219"/>
    </row>
    <row r="242" spans="1:10" ht="31.5" hidden="1" customHeight="1">
      <c r="A242" s="113"/>
      <c r="B242" s="114" t="s">
        <v>29</v>
      </c>
      <c r="C242" s="27">
        <v>2024</v>
      </c>
      <c r="D242" s="24">
        <f t="shared" ref="D242:D244" si="79">E242+F242+G242+H242+I242</f>
        <v>0</v>
      </c>
      <c r="E242" s="24">
        <v>0</v>
      </c>
      <c r="F242" s="24">
        <v>0</v>
      </c>
      <c r="G242" s="24">
        <v>0</v>
      </c>
      <c r="H242" s="24">
        <v>0</v>
      </c>
      <c r="I242" s="24">
        <v>0</v>
      </c>
      <c r="J242" s="219"/>
    </row>
    <row r="243" spans="1:10" ht="31.5" hidden="1" customHeight="1">
      <c r="A243" s="108"/>
      <c r="B243" s="111"/>
      <c r="C243" s="27">
        <v>2025</v>
      </c>
      <c r="D243" s="24">
        <f t="shared" si="79"/>
        <v>0</v>
      </c>
      <c r="E243" s="24">
        <v>0</v>
      </c>
      <c r="F243" s="24">
        <v>0</v>
      </c>
      <c r="G243" s="24">
        <v>0</v>
      </c>
      <c r="H243" s="24">
        <v>0</v>
      </c>
      <c r="I243" s="24">
        <v>0</v>
      </c>
      <c r="J243" s="219"/>
    </row>
    <row r="244" spans="1:10" ht="31.5" hidden="1" customHeight="1" thickBot="1">
      <c r="A244" s="109"/>
      <c r="B244" s="112"/>
      <c r="C244" s="44">
        <v>2026</v>
      </c>
      <c r="D244" s="40">
        <f t="shared" si="79"/>
        <v>0</v>
      </c>
      <c r="E244" s="40">
        <v>0</v>
      </c>
      <c r="F244" s="40">
        <v>0</v>
      </c>
      <c r="G244" s="40">
        <v>0</v>
      </c>
      <c r="H244" s="40">
        <v>0</v>
      </c>
      <c r="I244" s="40">
        <v>0</v>
      </c>
      <c r="J244" s="219"/>
    </row>
    <row r="245" spans="1:10" ht="31.5" hidden="1" customHeight="1">
      <c r="A245" s="113"/>
      <c r="B245" s="114" t="s">
        <v>95</v>
      </c>
      <c r="C245" s="27">
        <v>2024</v>
      </c>
      <c r="D245" s="24">
        <f t="shared" si="70"/>
        <v>0</v>
      </c>
      <c r="E245" s="24">
        <v>0</v>
      </c>
      <c r="F245" s="24">
        <v>0</v>
      </c>
      <c r="G245" s="24">
        <v>0</v>
      </c>
      <c r="H245" s="24">
        <v>0</v>
      </c>
      <c r="I245" s="24">
        <v>0</v>
      </c>
      <c r="J245" s="219"/>
    </row>
    <row r="246" spans="1:10" ht="31.5" hidden="1" customHeight="1">
      <c r="A246" s="108"/>
      <c r="B246" s="111"/>
      <c r="C246" s="27">
        <v>2025</v>
      </c>
      <c r="D246" s="24">
        <f t="shared" ref="D246" si="80">E246+F246+G246+H246+I246</f>
        <v>0</v>
      </c>
      <c r="E246" s="24">
        <v>0</v>
      </c>
      <c r="F246" s="24">
        <v>0</v>
      </c>
      <c r="G246" s="24">
        <v>0</v>
      </c>
      <c r="H246" s="24">
        <v>0</v>
      </c>
      <c r="I246" s="24">
        <v>0</v>
      </c>
      <c r="J246" s="219"/>
    </row>
    <row r="247" spans="1:10" ht="31.5" hidden="1" customHeight="1" thickBot="1">
      <c r="A247" s="109"/>
      <c r="B247" s="112"/>
      <c r="C247" s="44">
        <v>2026</v>
      </c>
      <c r="D247" s="40">
        <f t="shared" si="70"/>
        <v>0</v>
      </c>
      <c r="E247" s="40">
        <v>0</v>
      </c>
      <c r="F247" s="40">
        <v>0</v>
      </c>
      <c r="G247" s="40">
        <v>0</v>
      </c>
      <c r="H247" s="40">
        <v>0</v>
      </c>
      <c r="I247" s="40">
        <v>0</v>
      </c>
      <c r="J247" s="219"/>
    </row>
    <row r="248" spans="1:10" ht="16.5" customHeight="1">
      <c r="A248" s="107">
        <v>3</v>
      </c>
      <c r="B248" s="110" t="s">
        <v>32</v>
      </c>
      <c r="C248" s="14">
        <v>2024</v>
      </c>
      <c r="D248" s="15">
        <f t="shared" si="70"/>
        <v>15</v>
      </c>
      <c r="E248" s="15">
        <v>0</v>
      </c>
      <c r="F248" s="15">
        <v>0</v>
      </c>
      <c r="G248" s="15">
        <v>0</v>
      </c>
      <c r="H248" s="15">
        <v>15</v>
      </c>
      <c r="I248" s="16">
        <v>0</v>
      </c>
      <c r="J248" s="219"/>
    </row>
    <row r="249" spans="1:10" ht="14.25" customHeight="1">
      <c r="A249" s="108"/>
      <c r="B249" s="111"/>
      <c r="C249" s="19">
        <v>2025</v>
      </c>
      <c r="D249" s="24">
        <f t="shared" si="70"/>
        <v>0</v>
      </c>
      <c r="E249" s="24">
        <v>0</v>
      </c>
      <c r="F249" s="24">
        <v>0</v>
      </c>
      <c r="G249" s="24">
        <v>0</v>
      </c>
      <c r="H249" s="24">
        <v>0</v>
      </c>
      <c r="I249" s="26">
        <v>0</v>
      </c>
      <c r="J249" s="219"/>
    </row>
    <row r="250" spans="1:10" ht="16.5" customHeight="1" thickBot="1">
      <c r="A250" s="108"/>
      <c r="B250" s="111"/>
      <c r="C250" s="28">
        <v>2026</v>
      </c>
      <c r="D250" s="40">
        <f t="shared" si="70"/>
        <v>0</v>
      </c>
      <c r="E250" s="40">
        <v>0</v>
      </c>
      <c r="F250" s="40">
        <v>0</v>
      </c>
      <c r="G250" s="40">
        <v>0</v>
      </c>
      <c r="H250" s="40">
        <v>0</v>
      </c>
      <c r="I250" s="49">
        <v>0</v>
      </c>
      <c r="J250" s="219"/>
    </row>
    <row r="251" spans="1:10" ht="16.5" customHeight="1" thickBot="1">
      <c r="A251" s="108"/>
      <c r="B251" s="111"/>
      <c r="C251" s="28">
        <v>2027</v>
      </c>
      <c r="D251" s="40">
        <f t="shared" si="70"/>
        <v>0</v>
      </c>
      <c r="E251" s="40">
        <v>0</v>
      </c>
      <c r="F251" s="40">
        <v>0</v>
      </c>
      <c r="G251" s="40">
        <v>0</v>
      </c>
      <c r="H251" s="40">
        <v>0</v>
      </c>
      <c r="I251" s="49">
        <v>0</v>
      </c>
      <c r="J251" s="219"/>
    </row>
    <row r="252" spans="1:10" ht="17.25" customHeight="1" thickBot="1">
      <c r="A252" s="109"/>
      <c r="B252" s="112"/>
      <c r="C252" s="28">
        <v>2028</v>
      </c>
      <c r="D252" s="40">
        <f t="shared" si="70"/>
        <v>0</v>
      </c>
      <c r="E252" s="40">
        <v>0</v>
      </c>
      <c r="F252" s="40">
        <v>0</v>
      </c>
      <c r="G252" s="40">
        <v>0</v>
      </c>
      <c r="H252" s="40">
        <v>0</v>
      </c>
      <c r="I252" s="49">
        <v>0</v>
      </c>
      <c r="J252" s="219"/>
    </row>
    <row r="253" spans="1:10" ht="17.25" customHeight="1">
      <c r="A253" s="107">
        <v>4</v>
      </c>
      <c r="B253" s="110" t="s">
        <v>144</v>
      </c>
      <c r="C253" s="14">
        <v>2024</v>
      </c>
      <c r="D253" s="15">
        <f t="shared" ref="D253:D257" si="81">E253+F253+G253+H253+I253</f>
        <v>17.655999999999999</v>
      </c>
      <c r="E253" s="15">
        <v>0</v>
      </c>
      <c r="F253" s="15">
        <v>0</v>
      </c>
      <c r="G253" s="15">
        <v>0</v>
      </c>
      <c r="H253" s="15">
        <v>17.655999999999999</v>
      </c>
      <c r="I253" s="16">
        <v>0</v>
      </c>
      <c r="J253" s="219"/>
    </row>
    <row r="254" spans="1:10" ht="17.25" customHeight="1">
      <c r="A254" s="108"/>
      <c r="B254" s="111"/>
      <c r="C254" s="19">
        <v>2025</v>
      </c>
      <c r="D254" s="24">
        <f t="shared" si="81"/>
        <v>0</v>
      </c>
      <c r="E254" s="24">
        <v>0</v>
      </c>
      <c r="F254" s="24">
        <v>0</v>
      </c>
      <c r="G254" s="24">
        <v>0</v>
      </c>
      <c r="H254" s="24">
        <v>0</v>
      </c>
      <c r="I254" s="26">
        <v>0</v>
      </c>
      <c r="J254" s="219"/>
    </row>
    <row r="255" spans="1:10" ht="17.25" customHeight="1" thickBot="1">
      <c r="A255" s="108"/>
      <c r="B255" s="111"/>
      <c r="C255" s="28">
        <v>2026</v>
      </c>
      <c r="D255" s="40">
        <f t="shared" si="81"/>
        <v>0</v>
      </c>
      <c r="E255" s="40">
        <v>0</v>
      </c>
      <c r="F255" s="40">
        <v>0</v>
      </c>
      <c r="G255" s="40">
        <v>0</v>
      </c>
      <c r="H255" s="40">
        <v>0</v>
      </c>
      <c r="I255" s="49">
        <v>0</v>
      </c>
      <c r="J255" s="219"/>
    </row>
    <row r="256" spans="1:10" ht="17.25" customHeight="1" thickBot="1">
      <c r="A256" s="108"/>
      <c r="B256" s="111"/>
      <c r="C256" s="28">
        <v>2027</v>
      </c>
      <c r="D256" s="40">
        <f t="shared" si="81"/>
        <v>0</v>
      </c>
      <c r="E256" s="40">
        <v>0</v>
      </c>
      <c r="F256" s="40">
        <v>0</v>
      </c>
      <c r="G256" s="40">
        <v>0</v>
      </c>
      <c r="H256" s="40">
        <v>0</v>
      </c>
      <c r="I256" s="49">
        <v>0</v>
      </c>
      <c r="J256" s="219"/>
    </row>
    <row r="257" spans="1:24" ht="17.25" customHeight="1" thickBot="1">
      <c r="A257" s="109"/>
      <c r="B257" s="112"/>
      <c r="C257" s="28">
        <v>2028</v>
      </c>
      <c r="D257" s="40">
        <f t="shared" si="81"/>
        <v>0</v>
      </c>
      <c r="E257" s="40">
        <v>0</v>
      </c>
      <c r="F257" s="40">
        <v>0</v>
      </c>
      <c r="G257" s="40">
        <v>0</v>
      </c>
      <c r="H257" s="40">
        <v>0</v>
      </c>
      <c r="I257" s="49">
        <v>0</v>
      </c>
      <c r="J257" s="251"/>
    </row>
    <row r="258" spans="1:24" ht="12.75">
      <c r="A258" s="115" t="s">
        <v>17</v>
      </c>
      <c r="B258" s="116"/>
      <c r="C258" s="17">
        <v>2024</v>
      </c>
      <c r="D258" s="18">
        <f>D211+D219+D248+D253</f>
        <v>660.46799999999996</v>
      </c>
      <c r="E258" s="18">
        <f t="shared" ref="E258:I258" si="82">E211+E219+E248+E253</f>
        <v>0</v>
      </c>
      <c r="F258" s="18">
        <f t="shared" si="82"/>
        <v>0</v>
      </c>
      <c r="G258" s="18">
        <f t="shared" si="82"/>
        <v>0</v>
      </c>
      <c r="H258" s="18">
        <f t="shared" si="82"/>
        <v>660.46799999999996</v>
      </c>
      <c r="I258" s="18">
        <f t="shared" si="82"/>
        <v>0</v>
      </c>
      <c r="J258" s="173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2.75">
      <c r="A259" s="117"/>
      <c r="B259" s="118"/>
      <c r="C259" s="43">
        <v>2025</v>
      </c>
      <c r="D259" s="8">
        <f>D212+D220</f>
        <v>657</v>
      </c>
      <c r="E259" s="8">
        <f t="shared" ref="E259:I259" si="83">E212+E220</f>
        <v>0</v>
      </c>
      <c r="F259" s="8">
        <f t="shared" si="83"/>
        <v>0</v>
      </c>
      <c r="G259" s="8">
        <f t="shared" si="83"/>
        <v>0</v>
      </c>
      <c r="H259" s="8">
        <f t="shared" si="83"/>
        <v>657</v>
      </c>
      <c r="I259" s="8">
        <f t="shared" si="83"/>
        <v>0</v>
      </c>
      <c r="J259" s="174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3.5" thickBot="1">
      <c r="A260" s="117"/>
      <c r="B260" s="118"/>
      <c r="C260" s="52">
        <v>2026</v>
      </c>
      <c r="D260" s="50">
        <f>D213+D221</f>
        <v>556.29999999999995</v>
      </c>
      <c r="E260" s="50">
        <f t="shared" ref="E260:I260" si="84">E213+E221</f>
        <v>0</v>
      </c>
      <c r="F260" s="50">
        <f t="shared" si="84"/>
        <v>0</v>
      </c>
      <c r="G260" s="50">
        <f t="shared" si="84"/>
        <v>0</v>
      </c>
      <c r="H260" s="50">
        <f t="shared" si="84"/>
        <v>556.29999999999995</v>
      </c>
      <c r="I260" s="50">
        <f t="shared" si="84"/>
        <v>0</v>
      </c>
      <c r="J260" s="174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3.5" thickBot="1">
      <c r="A261" s="117"/>
      <c r="B261" s="118"/>
      <c r="C261" s="52">
        <v>2027</v>
      </c>
      <c r="D261" s="50">
        <f>D214+D222</f>
        <v>556.29999999999995</v>
      </c>
      <c r="E261" s="50">
        <f t="shared" ref="E261:I261" si="85">E214+E222</f>
        <v>0</v>
      </c>
      <c r="F261" s="50">
        <f t="shared" si="85"/>
        <v>0</v>
      </c>
      <c r="G261" s="50">
        <f t="shared" si="85"/>
        <v>0</v>
      </c>
      <c r="H261" s="50">
        <f t="shared" si="85"/>
        <v>556.29999999999995</v>
      </c>
      <c r="I261" s="50">
        <f t="shared" si="85"/>
        <v>0</v>
      </c>
      <c r="J261" s="174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3.5" thickBot="1">
      <c r="A262" s="119"/>
      <c r="B262" s="120"/>
      <c r="C262" s="52">
        <v>2028</v>
      </c>
      <c r="D262" s="50">
        <f>D215+D223</f>
        <v>556.29999999999995</v>
      </c>
      <c r="E262" s="50">
        <f t="shared" ref="E262:I262" si="86">E215+E223</f>
        <v>0</v>
      </c>
      <c r="F262" s="50">
        <f t="shared" si="86"/>
        <v>0</v>
      </c>
      <c r="G262" s="50">
        <f t="shared" si="86"/>
        <v>0</v>
      </c>
      <c r="H262" s="50">
        <f t="shared" si="86"/>
        <v>556.29999999999995</v>
      </c>
      <c r="I262" s="50">
        <f t="shared" si="86"/>
        <v>0</v>
      </c>
      <c r="J262" s="174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1.25" customHeight="1">
      <c r="A263" s="115" t="s">
        <v>40</v>
      </c>
      <c r="B263" s="116"/>
      <c r="C263" s="123" t="s">
        <v>136</v>
      </c>
      <c r="D263" s="126">
        <f>D258+D259+D260+D261+D262</f>
        <v>2986.3679999999995</v>
      </c>
      <c r="E263" s="126">
        <f t="shared" ref="E263:I263" si="87">E258+E259+E260+E261+E262</f>
        <v>0</v>
      </c>
      <c r="F263" s="126">
        <f t="shared" si="87"/>
        <v>0</v>
      </c>
      <c r="G263" s="126">
        <f t="shared" si="87"/>
        <v>0</v>
      </c>
      <c r="H263" s="126">
        <f t="shared" si="87"/>
        <v>2986.3679999999995</v>
      </c>
      <c r="I263" s="126">
        <f t="shared" si="87"/>
        <v>0</v>
      </c>
      <c r="J263" s="17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1.25" customHeight="1">
      <c r="A264" s="121"/>
      <c r="B264" s="122"/>
      <c r="C264" s="124"/>
      <c r="D264" s="127"/>
      <c r="E264" s="127"/>
      <c r="F264" s="127"/>
      <c r="G264" s="127"/>
      <c r="H264" s="127"/>
      <c r="I264" s="127"/>
      <c r="J264" s="173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1.25" customHeight="1">
      <c r="A265" s="121"/>
      <c r="B265" s="122"/>
      <c r="C265" s="124"/>
      <c r="D265" s="127"/>
      <c r="E265" s="127"/>
      <c r="F265" s="127"/>
      <c r="G265" s="127"/>
      <c r="H265" s="127"/>
      <c r="I265" s="127"/>
      <c r="J265" s="173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1.25" customHeight="1" thickBot="1">
      <c r="A266" s="119"/>
      <c r="B266" s="120"/>
      <c r="C266" s="125"/>
      <c r="D266" s="128"/>
      <c r="E266" s="128"/>
      <c r="F266" s="128"/>
      <c r="G266" s="128"/>
      <c r="H266" s="128"/>
      <c r="I266" s="128"/>
      <c r="J266" s="175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7.25" customHeight="1" thickBot="1">
      <c r="A267" s="169" t="s">
        <v>36</v>
      </c>
      <c r="B267" s="145"/>
      <c r="C267" s="145"/>
      <c r="D267" s="145"/>
      <c r="E267" s="145"/>
      <c r="F267" s="145"/>
      <c r="G267" s="145"/>
      <c r="H267" s="145"/>
      <c r="I267" s="145"/>
      <c r="J267" s="146"/>
    </row>
    <row r="268" spans="1:24" ht="17.25" hidden="1" customHeight="1">
      <c r="A268" s="107">
        <v>1</v>
      </c>
      <c r="B268" s="110" t="s">
        <v>81</v>
      </c>
      <c r="C268" s="14">
        <v>2022</v>
      </c>
      <c r="D268" s="15">
        <f t="shared" ref="D268:D272" si="88">E268+F268+G268+H268+I268</f>
        <v>0</v>
      </c>
      <c r="E268" s="15">
        <v>0</v>
      </c>
      <c r="F268" s="15">
        <v>0</v>
      </c>
      <c r="G268" s="15">
        <v>0</v>
      </c>
      <c r="H268" s="15">
        <v>0</v>
      </c>
      <c r="I268" s="29">
        <v>0</v>
      </c>
      <c r="J268" s="211"/>
    </row>
    <row r="269" spans="1:24" ht="17.25" hidden="1" customHeight="1">
      <c r="A269" s="113"/>
      <c r="B269" s="114"/>
      <c r="C269" s="27">
        <v>2023</v>
      </c>
      <c r="D269" s="24">
        <f>E269+F269+G269+H269+I269</f>
        <v>0</v>
      </c>
      <c r="E269" s="24">
        <v>0</v>
      </c>
      <c r="F269" s="24">
        <v>0</v>
      </c>
      <c r="G269" s="24">
        <v>0</v>
      </c>
      <c r="H269" s="24">
        <v>0</v>
      </c>
      <c r="I269" s="30">
        <v>0</v>
      </c>
      <c r="J269" s="164"/>
    </row>
    <row r="270" spans="1:24" ht="17.25" hidden="1" customHeight="1">
      <c r="A270" s="113"/>
      <c r="B270" s="114"/>
      <c r="C270" s="27">
        <v>2024</v>
      </c>
      <c r="D270" s="24">
        <f t="shared" si="88"/>
        <v>0</v>
      </c>
      <c r="E270" s="24">
        <v>0</v>
      </c>
      <c r="F270" s="24">
        <v>0</v>
      </c>
      <c r="G270" s="24">
        <v>0</v>
      </c>
      <c r="H270" s="24">
        <v>0</v>
      </c>
      <c r="I270" s="30">
        <v>0</v>
      </c>
      <c r="J270" s="164"/>
    </row>
    <row r="271" spans="1:24" ht="17.25" hidden="1" customHeight="1">
      <c r="A271" s="108"/>
      <c r="B271" s="111"/>
      <c r="C271" s="27">
        <v>2025</v>
      </c>
      <c r="D271" s="24">
        <f t="shared" si="88"/>
        <v>0</v>
      </c>
      <c r="E271" s="24">
        <v>0</v>
      </c>
      <c r="F271" s="24">
        <v>0</v>
      </c>
      <c r="G271" s="24">
        <v>0</v>
      </c>
      <c r="H271" s="24">
        <v>0</v>
      </c>
      <c r="I271" s="24">
        <v>0</v>
      </c>
      <c r="J271" s="164"/>
    </row>
    <row r="272" spans="1:24" ht="17.25" hidden="1" customHeight="1" thickBot="1">
      <c r="A272" s="109"/>
      <c r="B272" s="112"/>
      <c r="C272" s="44">
        <v>2026</v>
      </c>
      <c r="D272" s="40">
        <f t="shared" si="88"/>
        <v>0</v>
      </c>
      <c r="E272" s="40">
        <v>0</v>
      </c>
      <c r="F272" s="40">
        <v>0</v>
      </c>
      <c r="G272" s="40">
        <v>0</v>
      </c>
      <c r="H272" s="40">
        <v>0</v>
      </c>
      <c r="I272" s="45">
        <v>0</v>
      </c>
      <c r="J272" s="218"/>
    </row>
    <row r="273" spans="1:10" ht="18.75" customHeight="1">
      <c r="A273" s="107">
        <v>1</v>
      </c>
      <c r="B273" s="110" t="s">
        <v>37</v>
      </c>
      <c r="C273" s="14">
        <v>2024</v>
      </c>
      <c r="D273" s="15">
        <f t="shared" ref="D273:D303" si="89">E273+F273+G273+H273+I273</f>
        <v>5</v>
      </c>
      <c r="E273" s="15">
        <v>0</v>
      </c>
      <c r="F273" s="15">
        <v>0</v>
      </c>
      <c r="G273" s="15">
        <v>0</v>
      </c>
      <c r="H273" s="15">
        <v>5</v>
      </c>
      <c r="I273" s="16">
        <v>0</v>
      </c>
      <c r="J273" s="219" t="s">
        <v>114</v>
      </c>
    </row>
    <row r="274" spans="1:10" ht="18.75" customHeight="1">
      <c r="A274" s="108"/>
      <c r="B274" s="111"/>
      <c r="C274" s="27">
        <v>2025</v>
      </c>
      <c r="D274" s="24">
        <f t="shared" ref="D274:D276" si="90">E274+F274+G274+H274+I274</f>
        <v>5</v>
      </c>
      <c r="E274" s="24">
        <v>0</v>
      </c>
      <c r="F274" s="24">
        <v>0</v>
      </c>
      <c r="G274" s="24">
        <v>0</v>
      </c>
      <c r="H274" s="24">
        <v>5</v>
      </c>
      <c r="I274" s="26">
        <v>0</v>
      </c>
      <c r="J274" s="219"/>
    </row>
    <row r="275" spans="1:10" ht="18.75" customHeight="1" thickBot="1">
      <c r="A275" s="108"/>
      <c r="B275" s="111"/>
      <c r="C275" s="44">
        <v>2026</v>
      </c>
      <c r="D275" s="40">
        <f t="shared" si="90"/>
        <v>5</v>
      </c>
      <c r="E275" s="40">
        <v>0</v>
      </c>
      <c r="F275" s="40">
        <v>0</v>
      </c>
      <c r="G275" s="40">
        <v>0</v>
      </c>
      <c r="H275" s="40">
        <v>5</v>
      </c>
      <c r="I275" s="49">
        <v>0</v>
      </c>
      <c r="J275" s="219"/>
    </row>
    <row r="276" spans="1:10" ht="18.75" customHeight="1" thickBot="1">
      <c r="A276" s="108"/>
      <c r="B276" s="111"/>
      <c r="C276" s="44">
        <v>2027</v>
      </c>
      <c r="D276" s="40">
        <f t="shared" si="90"/>
        <v>5</v>
      </c>
      <c r="E276" s="40">
        <v>0</v>
      </c>
      <c r="F276" s="40">
        <v>0</v>
      </c>
      <c r="G276" s="40">
        <v>0</v>
      </c>
      <c r="H276" s="40">
        <v>5</v>
      </c>
      <c r="I276" s="49">
        <v>0</v>
      </c>
      <c r="J276" s="219"/>
    </row>
    <row r="277" spans="1:10" ht="18.75" customHeight="1" thickBot="1">
      <c r="A277" s="109"/>
      <c r="B277" s="112"/>
      <c r="C277" s="44">
        <v>2028</v>
      </c>
      <c r="D277" s="40">
        <f t="shared" si="89"/>
        <v>5</v>
      </c>
      <c r="E277" s="40">
        <v>0</v>
      </c>
      <c r="F277" s="40">
        <v>0</v>
      </c>
      <c r="G277" s="40">
        <v>0</v>
      </c>
      <c r="H277" s="40">
        <v>5</v>
      </c>
      <c r="I277" s="49">
        <v>0</v>
      </c>
      <c r="J277" s="219"/>
    </row>
    <row r="278" spans="1:10" ht="15">
      <c r="A278" s="107">
        <v>2</v>
      </c>
      <c r="B278" s="110" t="s">
        <v>39</v>
      </c>
      <c r="C278" s="14">
        <v>2024</v>
      </c>
      <c r="D278" s="15">
        <f>F278+H278+E278+G278</f>
        <v>3656.88517</v>
      </c>
      <c r="E278" s="15">
        <v>0</v>
      </c>
      <c r="F278" s="15">
        <v>2243.8683900000001</v>
      </c>
      <c r="G278" s="15">
        <f>G283+G291</f>
        <v>0</v>
      </c>
      <c r="H278" s="15">
        <v>1413.0167799999999</v>
      </c>
      <c r="I278" s="16">
        <v>0</v>
      </c>
      <c r="J278" s="219"/>
    </row>
    <row r="279" spans="1:10" ht="15">
      <c r="A279" s="108"/>
      <c r="B279" s="111"/>
      <c r="C279" s="19">
        <v>2025</v>
      </c>
      <c r="D279" s="24">
        <f>H279</f>
        <v>523.53494999999998</v>
      </c>
      <c r="E279" s="24">
        <v>0</v>
      </c>
      <c r="F279" s="24">
        <v>0</v>
      </c>
      <c r="G279" s="24">
        <v>0</v>
      </c>
      <c r="H279" s="24">
        <v>523.53494999999998</v>
      </c>
      <c r="I279" s="26">
        <v>0</v>
      </c>
      <c r="J279" s="219"/>
    </row>
    <row r="280" spans="1:10" ht="15.75" thickBot="1">
      <c r="A280" s="108"/>
      <c r="B280" s="111"/>
      <c r="C280" s="28">
        <v>2026</v>
      </c>
      <c r="D280" s="40">
        <f t="shared" ref="D280:D281" si="91">E280+F280+G280+H280+I280</f>
        <v>468.90296000000001</v>
      </c>
      <c r="E280" s="40">
        <v>0</v>
      </c>
      <c r="F280" s="40">
        <v>0</v>
      </c>
      <c r="G280" s="40">
        <v>0</v>
      </c>
      <c r="H280" s="40">
        <v>468.90296000000001</v>
      </c>
      <c r="I280" s="49">
        <v>0</v>
      </c>
      <c r="J280" s="219"/>
    </row>
    <row r="281" spans="1:10" ht="15.75" thickBot="1">
      <c r="A281" s="108"/>
      <c r="B281" s="111"/>
      <c r="C281" s="28">
        <v>2027</v>
      </c>
      <c r="D281" s="40">
        <f t="shared" si="91"/>
        <v>468.90296000000001</v>
      </c>
      <c r="E281" s="40">
        <v>0</v>
      </c>
      <c r="F281" s="40">
        <v>0</v>
      </c>
      <c r="G281" s="40">
        <v>0</v>
      </c>
      <c r="H281" s="40">
        <v>468.90296000000001</v>
      </c>
      <c r="I281" s="49">
        <v>0</v>
      </c>
      <c r="J281" s="219"/>
    </row>
    <row r="282" spans="1:10" ht="15.75" thickBot="1">
      <c r="A282" s="109"/>
      <c r="B282" s="112"/>
      <c r="C282" s="28">
        <v>2028</v>
      </c>
      <c r="D282" s="40">
        <f t="shared" ref="D282:D290" si="92">E282+F282+G282+H282+I282</f>
        <v>468.90296000000001</v>
      </c>
      <c r="E282" s="40">
        <v>0</v>
      </c>
      <c r="F282" s="40">
        <v>0</v>
      </c>
      <c r="G282" s="40">
        <v>0</v>
      </c>
      <c r="H282" s="40">
        <v>468.90296000000001</v>
      </c>
      <c r="I282" s="49">
        <v>0</v>
      </c>
      <c r="J282" s="219"/>
    </row>
    <row r="283" spans="1:10" ht="52.5" hidden="1" customHeight="1">
      <c r="A283" s="188" t="s">
        <v>45</v>
      </c>
      <c r="B283" s="110"/>
      <c r="C283" s="14">
        <v>2024</v>
      </c>
      <c r="D283" s="15">
        <f t="shared" si="92"/>
        <v>1150.0029999999999</v>
      </c>
      <c r="E283" s="15">
        <v>0</v>
      </c>
      <c r="F283" s="15">
        <v>1020.4</v>
      </c>
      <c r="G283" s="15">
        <v>0</v>
      </c>
      <c r="H283" s="15">
        <v>126.12</v>
      </c>
      <c r="I283" s="16">
        <v>3.4830000000000001</v>
      </c>
      <c r="J283" s="219"/>
    </row>
    <row r="284" spans="1:10" ht="52.5" hidden="1" customHeight="1">
      <c r="A284" s="190"/>
      <c r="B284" s="111"/>
      <c r="C284" s="19">
        <v>2025</v>
      </c>
      <c r="D284" s="24">
        <f t="shared" si="92"/>
        <v>0</v>
      </c>
      <c r="E284" s="24">
        <v>0</v>
      </c>
      <c r="F284" s="24">
        <v>0</v>
      </c>
      <c r="G284" s="24">
        <v>0</v>
      </c>
      <c r="H284" s="24">
        <v>0</v>
      </c>
      <c r="I284" s="26">
        <v>0</v>
      </c>
      <c r="J284" s="219"/>
    </row>
    <row r="285" spans="1:10" ht="52.5" hidden="1" customHeight="1" thickBot="1">
      <c r="A285" s="191"/>
      <c r="B285" s="112"/>
      <c r="C285" s="28">
        <v>2026</v>
      </c>
      <c r="D285" s="40">
        <f t="shared" si="92"/>
        <v>0</v>
      </c>
      <c r="E285" s="40">
        <v>0</v>
      </c>
      <c r="F285" s="40">
        <v>0</v>
      </c>
      <c r="G285" s="40">
        <v>0</v>
      </c>
      <c r="H285" s="40">
        <v>0</v>
      </c>
      <c r="I285" s="49">
        <v>0</v>
      </c>
      <c r="J285" s="219"/>
    </row>
    <row r="286" spans="1:10" ht="21" customHeight="1">
      <c r="A286" s="188" t="s">
        <v>45</v>
      </c>
      <c r="B286" s="110" t="s">
        <v>151</v>
      </c>
      <c r="C286" s="14">
        <v>2024</v>
      </c>
      <c r="D286" s="15">
        <f t="shared" si="92"/>
        <v>826.31578999999999</v>
      </c>
      <c r="E286" s="15">
        <v>0</v>
      </c>
      <c r="F286" s="15">
        <v>785</v>
      </c>
      <c r="G286" s="15">
        <v>0</v>
      </c>
      <c r="H286" s="15">
        <v>41.31579</v>
      </c>
      <c r="I286" s="16">
        <v>0</v>
      </c>
      <c r="J286" s="219"/>
    </row>
    <row r="287" spans="1:10" ht="17.25" customHeight="1">
      <c r="A287" s="190"/>
      <c r="B287" s="111"/>
      <c r="C287" s="19">
        <v>2025</v>
      </c>
      <c r="D287" s="20">
        <f t="shared" si="92"/>
        <v>0</v>
      </c>
      <c r="E287" s="20">
        <v>0</v>
      </c>
      <c r="F287" s="20">
        <v>0</v>
      </c>
      <c r="G287" s="20">
        <v>0</v>
      </c>
      <c r="H287" s="20">
        <v>0</v>
      </c>
      <c r="I287" s="21">
        <v>0</v>
      </c>
      <c r="J287" s="219"/>
    </row>
    <row r="288" spans="1:10" ht="19.5" customHeight="1" thickBot="1">
      <c r="A288" s="190"/>
      <c r="B288" s="111"/>
      <c r="C288" s="28">
        <v>2026</v>
      </c>
      <c r="D288" s="25">
        <f t="shared" si="92"/>
        <v>0</v>
      </c>
      <c r="E288" s="25">
        <v>0</v>
      </c>
      <c r="F288" s="25">
        <v>0</v>
      </c>
      <c r="G288" s="25">
        <v>0</v>
      </c>
      <c r="H288" s="25">
        <v>0</v>
      </c>
      <c r="I288" s="53">
        <v>0</v>
      </c>
      <c r="J288" s="219"/>
    </row>
    <row r="289" spans="1:10" ht="20.25" customHeight="1" thickBot="1">
      <c r="A289" s="190"/>
      <c r="B289" s="111"/>
      <c r="C289" s="28">
        <v>2027</v>
      </c>
      <c r="D289" s="25">
        <f t="shared" si="92"/>
        <v>0</v>
      </c>
      <c r="E289" s="25">
        <v>0</v>
      </c>
      <c r="F289" s="25">
        <v>0</v>
      </c>
      <c r="G289" s="25">
        <v>0</v>
      </c>
      <c r="H289" s="25">
        <v>0</v>
      </c>
      <c r="I289" s="53">
        <v>0</v>
      </c>
      <c r="J289" s="219"/>
    </row>
    <row r="290" spans="1:10" ht="15.75" customHeight="1" thickBot="1">
      <c r="A290" s="191"/>
      <c r="B290" s="112"/>
      <c r="C290" s="28">
        <v>2028</v>
      </c>
      <c r="D290" s="25">
        <f t="shared" si="92"/>
        <v>0</v>
      </c>
      <c r="E290" s="25">
        <v>0</v>
      </c>
      <c r="F290" s="25">
        <v>0</v>
      </c>
      <c r="G290" s="25">
        <v>0</v>
      </c>
      <c r="H290" s="25">
        <v>0</v>
      </c>
      <c r="I290" s="53">
        <v>0</v>
      </c>
      <c r="J290" s="219"/>
    </row>
    <row r="291" spans="1:10" ht="21.75" customHeight="1">
      <c r="A291" s="188" t="s">
        <v>152</v>
      </c>
      <c r="B291" s="220" t="s">
        <v>117</v>
      </c>
      <c r="C291" s="14">
        <v>2024</v>
      </c>
      <c r="D291" s="15">
        <f t="shared" si="89"/>
        <v>1676.86067</v>
      </c>
      <c r="E291" s="15">
        <v>0</v>
      </c>
      <c r="F291" s="15">
        <v>1458.8683900000001</v>
      </c>
      <c r="G291" s="15">
        <v>0</v>
      </c>
      <c r="H291" s="15">
        <v>217.99227999999999</v>
      </c>
      <c r="I291" s="16">
        <v>0</v>
      </c>
      <c r="J291" s="219"/>
    </row>
    <row r="292" spans="1:10" ht="15.75" customHeight="1">
      <c r="A292" s="190"/>
      <c r="B292" s="221"/>
      <c r="C292" s="19">
        <v>2025</v>
      </c>
      <c r="D292" s="24">
        <f t="shared" ref="D292:D294" si="93">E292+F292+G292+H292+I292</f>
        <v>0</v>
      </c>
      <c r="E292" s="24">
        <v>0</v>
      </c>
      <c r="F292" s="24">
        <v>0</v>
      </c>
      <c r="G292" s="24">
        <v>0</v>
      </c>
      <c r="H292" s="24">
        <v>0</v>
      </c>
      <c r="I292" s="26">
        <v>0</v>
      </c>
      <c r="J292" s="219"/>
    </row>
    <row r="293" spans="1:10" ht="17.25" customHeight="1" thickBot="1">
      <c r="A293" s="190"/>
      <c r="B293" s="221"/>
      <c r="C293" s="28">
        <v>2026</v>
      </c>
      <c r="D293" s="40">
        <f t="shared" si="93"/>
        <v>0</v>
      </c>
      <c r="E293" s="40">
        <v>0</v>
      </c>
      <c r="F293" s="40">
        <v>0</v>
      </c>
      <c r="G293" s="40">
        <v>0</v>
      </c>
      <c r="H293" s="40">
        <v>0</v>
      </c>
      <c r="I293" s="49">
        <v>0</v>
      </c>
      <c r="J293" s="219"/>
    </row>
    <row r="294" spans="1:10" ht="17.25" customHeight="1" thickBot="1">
      <c r="A294" s="190"/>
      <c r="B294" s="221"/>
      <c r="C294" s="28">
        <v>2027</v>
      </c>
      <c r="D294" s="40">
        <f t="shared" si="93"/>
        <v>0</v>
      </c>
      <c r="E294" s="40">
        <v>0</v>
      </c>
      <c r="F294" s="40">
        <v>0</v>
      </c>
      <c r="G294" s="40">
        <v>0</v>
      </c>
      <c r="H294" s="40">
        <v>0</v>
      </c>
      <c r="I294" s="49">
        <v>0</v>
      </c>
      <c r="J294" s="219"/>
    </row>
    <row r="295" spans="1:10" ht="16.5" customHeight="1" thickBot="1">
      <c r="A295" s="191"/>
      <c r="B295" s="222"/>
      <c r="C295" s="28">
        <v>2028</v>
      </c>
      <c r="D295" s="40">
        <f t="shared" si="89"/>
        <v>0</v>
      </c>
      <c r="E295" s="40">
        <v>0</v>
      </c>
      <c r="F295" s="40">
        <v>0</v>
      </c>
      <c r="G295" s="40">
        <v>0</v>
      </c>
      <c r="H295" s="40">
        <v>0</v>
      </c>
      <c r="I295" s="49">
        <v>0</v>
      </c>
      <c r="J295" s="219"/>
    </row>
    <row r="296" spans="1:10" ht="35.25" hidden="1" customHeight="1" thickBot="1">
      <c r="A296" s="107">
        <v>3</v>
      </c>
      <c r="B296" s="110" t="s">
        <v>38</v>
      </c>
      <c r="C296" s="14">
        <v>2024</v>
      </c>
      <c r="D296" s="15">
        <f t="shared" si="89"/>
        <v>2290.5</v>
      </c>
      <c r="E296" s="15">
        <v>0</v>
      </c>
      <c r="F296" s="15">
        <v>0</v>
      </c>
      <c r="G296" s="15">
        <v>0</v>
      </c>
      <c r="H296" s="15">
        <v>2290.5</v>
      </c>
      <c r="I296" s="16">
        <v>0</v>
      </c>
      <c r="J296" s="219"/>
    </row>
    <row r="297" spans="1:10" ht="54" hidden="1" customHeight="1">
      <c r="A297" s="108"/>
      <c r="B297" s="111"/>
      <c r="C297" s="19">
        <v>2025</v>
      </c>
      <c r="D297" s="20">
        <f t="shared" si="89"/>
        <v>0</v>
      </c>
      <c r="E297" s="20">
        <v>0</v>
      </c>
      <c r="F297" s="20">
        <v>0</v>
      </c>
      <c r="G297" s="20">
        <v>0</v>
      </c>
      <c r="H297" s="20">
        <v>0</v>
      </c>
      <c r="I297" s="21">
        <v>0</v>
      </c>
      <c r="J297" s="219"/>
    </row>
    <row r="298" spans="1:10" ht="54" hidden="1" customHeight="1" thickBot="1">
      <c r="A298" s="109"/>
      <c r="B298" s="112"/>
      <c r="C298" s="28">
        <v>2026</v>
      </c>
      <c r="D298" s="25">
        <f t="shared" si="89"/>
        <v>0</v>
      </c>
      <c r="E298" s="25">
        <v>0</v>
      </c>
      <c r="F298" s="25">
        <v>0</v>
      </c>
      <c r="G298" s="25">
        <v>0</v>
      </c>
      <c r="H298" s="25">
        <v>0</v>
      </c>
      <c r="I298" s="53">
        <v>0</v>
      </c>
      <c r="J298" s="219"/>
    </row>
    <row r="299" spans="1:10" ht="19.5" customHeight="1">
      <c r="A299" s="107">
        <v>3</v>
      </c>
      <c r="B299" s="110" t="s">
        <v>38</v>
      </c>
      <c r="C299" s="14">
        <v>2024</v>
      </c>
      <c r="D299" s="15">
        <f t="shared" si="89"/>
        <v>2404.0540000000001</v>
      </c>
      <c r="E299" s="15">
        <v>0</v>
      </c>
      <c r="F299" s="15">
        <v>0</v>
      </c>
      <c r="G299" s="15">
        <f>G304+G307</f>
        <v>0</v>
      </c>
      <c r="H299" s="15">
        <v>2404.0540000000001</v>
      </c>
      <c r="I299" s="16">
        <v>0</v>
      </c>
      <c r="J299" s="219"/>
    </row>
    <row r="300" spans="1:10" ht="12.75" customHeight="1">
      <c r="A300" s="108"/>
      <c r="B300" s="111"/>
      <c r="C300" s="19">
        <v>2025</v>
      </c>
      <c r="D300" s="24">
        <f t="shared" si="89"/>
        <v>2442.8000000000002</v>
      </c>
      <c r="E300" s="24">
        <v>0</v>
      </c>
      <c r="F300" s="24">
        <v>0</v>
      </c>
      <c r="G300" s="24">
        <v>0</v>
      </c>
      <c r="H300" s="24">
        <v>2442.8000000000002</v>
      </c>
      <c r="I300" s="26">
        <v>0</v>
      </c>
      <c r="J300" s="219"/>
    </row>
    <row r="301" spans="1:10" ht="12.75" customHeight="1" thickBot="1">
      <c r="A301" s="108"/>
      <c r="B301" s="111"/>
      <c r="C301" s="28">
        <v>2026</v>
      </c>
      <c r="D301" s="40">
        <f t="shared" ref="D301:D302" si="94">E301+F301+G301+H301+I301</f>
        <v>2068.4</v>
      </c>
      <c r="E301" s="40">
        <v>0</v>
      </c>
      <c r="F301" s="40">
        <v>0</v>
      </c>
      <c r="G301" s="40">
        <v>0</v>
      </c>
      <c r="H301" s="40">
        <v>2068.4</v>
      </c>
      <c r="I301" s="49">
        <v>0</v>
      </c>
      <c r="J301" s="219"/>
    </row>
    <row r="302" spans="1:10" ht="12.75" customHeight="1" thickBot="1">
      <c r="A302" s="108"/>
      <c r="B302" s="111"/>
      <c r="C302" s="28">
        <v>2027</v>
      </c>
      <c r="D302" s="40">
        <f t="shared" si="94"/>
        <v>2068.4</v>
      </c>
      <c r="E302" s="40">
        <v>0</v>
      </c>
      <c r="F302" s="40">
        <v>0</v>
      </c>
      <c r="G302" s="40">
        <v>0</v>
      </c>
      <c r="H302" s="40">
        <v>2068.4</v>
      </c>
      <c r="I302" s="49">
        <v>0</v>
      </c>
      <c r="J302" s="219"/>
    </row>
    <row r="303" spans="1:10" ht="13.5" customHeight="1" thickBot="1">
      <c r="A303" s="109"/>
      <c r="B303" s="112"/>
      <c r="C303" s="28">
        <v>2028</v>
      </c>
      <c r="D303" s="40">
        <f t="shared" si="89"/>
        <v>2068.4</v>
      </c>
      <c r="E303" s="40">
        <v>0</v>
      </c>
      <c r="F303" s="40">
        <v>0</v>
      </c>
      <c r="G303" s="40">
        <v>0</v>
      </c>
      <c r="H303" s="40">
        <v>2068.4</v>
      </c>
      <c r="I303" s="49">
        <v>0</v>
      </c>
      <c r="J303" s="219"/>
    </row>
    <row r="304" spans="1:10" ht="16.5" hidden="1" customHeight="1">
      <c r="A304" s="107">
        <v>4</v>
      </c>
      <c r="B304" s="110" t="s">
        <v>39</v>
      </c>
      <c r="C304" s="14">
        <v>2024</v>
      </c>
      <c r="D304" s="15">
        <f t="shared" ref="D304:D316" si="95">E304+F304+G304+H304+I304</f>
        <v>519.20000000000005</v>
      </c>
      <c r="E304" s="15">
        <v>0</v>
      </c>
      <c r="F304" s="15">
        <v>0</v>
      </c>
      <c r="G304" s="15">
        <v>0</v>
      </c>
      <c r="H304" s="15">
        <v>519.20000000000005</v>
      </c>
      <c r="I304" s="16">
        <v>0</v>
      </c>
      <c r="J304" s="219"/>
    </row>
    <row r="305" spans="1:24" ht="16.5" hidden="1" customHeight="1">
      <c r="A305" s="108"/>
      <c r="B305" s="111"/>
      <c r="C305" s="19">
        <v>2025</v>
      </c>
      <c r="D305" s="20"/>
      <c r="E305" s="20"/>
      <c r="F305" s="20"/>
      <c r="G305" s="20"/>
      <c r="H305" s="20"/>
      <c r="I305" s="21">
        <v>0</v>
      </c>
      <c r="J305" s="219"/>
    </row>
    <row r="306" spans="1:24" ht="16.5" hidden="1" customHeight="1" thickBot="1">
      <c r="A306" s="109"/>
      <c r="B306" s="112"/>
      <c r="C306" s="28">
        <v>2026</v>
      </c>
      <c r="D306" s="25">
        <f t="shared" si="95"/>
        <v>468.9</v>
      </c>
      <c r="E306" s="25">
        <v>0</v>
      </c>
      <c r="F306" s="25">
        <v>0</v>
      </c>
      <c r="G306" s="25">
        <v>0</v>
      </c>
      <c r="H306" s="25">
        <v>468.9</v>
      </c>
      <c r="I306" s="53">
        <v>0</v>
      </c>
      <c r="J306" s="219"/>
    </row>
    <row r="307" spans="1:24" ht="16.5" hidden="1" customHeight="1">
      <c r="A307" s="107"/>
      <c r="B307" s="110"/>
      <c r="C307" s="14"/>
      <c r="D307" s="15"/>
      <c r="E307" s="15"/>
      <c r="F307" s="15"/>
      <c r="G307" s="15"/>
      <c r="H307" s="15"/>
      <c r="I307" s="16">
        <v>0</v>
      </c>
      <c r="J307" s="219"/>
    </row>
    <row r="308" spans="1:24" ht="16.5" hidden="1" customHeight="1">
      <c r="A308" s="108"/>
      <c r="B308" s="111"/>
      <c r="C308" s="19"/>
      <c r="D308" s="20"/>
      <c r="E308" s="20"/>
      <c r="F308" s="20"/>
      <c r="G308" s="20"/>
      <c r="H308" s="20"/>
      <c r="I308" s="21">
        <v>0</v>
      </c>
      <c r="J308" s="219"/>
    </row>
    <row r="309" spans="1:24" ht="16.5" hidden="1" customHeight="1" thickBot="1">
      <c r="A309" s="108"/>
      <c r="B309" s="111"/>
      <c r="C309" s="28"/>
      <c r="D309" s="25"/>
      <c r="E309" s="25"/>
      <c r="F309" s="25"/>
      <c r="G309" s="25"/>
      <c r="H309" s="25"/>
      <c r="I309" s="53">
        <v>0</v>
      </c>
      <c r="J309" s="219"/>
    </row>
    <row r="310" spans="1:24" ht="16.5" hidden="1" customHeight="1" thickBot="1">
      <c r="A310" s="108"/>
      <c r="B310" s="111"/>
      <c r="C310" s="28"/>
      <c r="D310" s="25"/>
      <c r="E310" s="25"/>
      <c r="F310" s="25"/>
      <c r="G310" s="25"/>
      <c r="H310" s="25"/>
      <c r="I310" s="53">
        <v>0</v>
      </c>
      <c r="J310" s="219"/>
    </row>
    <row r="311" spans="1:24" ht="54" hidden="1" customHeight="1" thickBot="1">
      <c r="A311" s="109"/>
      <c r="B311" s="112"/>
      <c r="C311" s="28"/>
      <c r="D311" s="25"/>
      <c r="E311" s="25"/>
      <c r="F311" s="25"/>
      <c r="G311" s="25"/>
      <c r="H311" s="25"/>
      <c r="I311" s="53">
        <v>0</v>
      </c>
      <c r="J311" s="219"/>
    </row>
    <row r="312" spans="1:24" ht="16.5" customHeight="1">
      <c r="A312" s="107">
        <v>5</v>
      </c>
      <c r="B312" s="110" t="s">
        <v>118</v>
      </c>
      <c r="C312" s="14">
        <v>2024</v>
      </c>
      <c r="D312" s="15">
        <f t="shared" si="95"/>
        <v>70.7</v>
      </c>
      <c r="E312" s="15">
        <v>0</v>
      </c>
      <c r="F312" s="15">
        <v>0</v>
      </c>
      <c r="G312" s="15">
        <v>0</v>
      </c>
      <c r="H312" s="15">
        <v>70.7</v>
      </c>
      <c r="I312" s="16">
        <v>0</v>
      </c>
      <c r="J312" s="219"/>
    </row>
    <row r="313" spans="1:24" ht="16.5" customHeight="1">
      <c r="A313" s="108"/>
      <c r="B313" s="111"/>
      <c r="C313" s="19">
        <v>2025</v>
      </c>
      <c r="D313" s="20">
        <f t="shared" si="95"/>
        <v>43.4</v>
      </c>
      <c r="E313" s="20">
        <v>0</v>
      </c>
      <c r="F313" s="20">
        <v>0</v>
      </c>
      <c r="G313" s="20">
        <v>0</v>
      </c>
      <c r="H313" s="20">
        <v>43.4</v>
      </c>
      <c r="I313" s="21">
        <v>0</v>
      </c>
      <c r="J313" s="219"/>
    </row>
    <row r="314" spans="1:24" ht="16.5" customHeight="1">
      <c r="A314" s="108"/>
      <c r="B314" s="111"/>
      <c r="C314" s="19">
        <v>2026</v>
      </c>
      <c r="D314" s="20">
        <f t="shared" ref="D314:D315" si="96">E314+F314+G314+H314+I314</f>
        <v>36.799999999999997</v>
      </c>
      <c r="E314" s="20">
        <v>0</v>
      </c>
      <c r="F314" s="20">
        <v>0</v>
      </c>
      <c r="G314" s="20">
        <v>0</v>
      </c>
      <c r="H314" s="20">
        <v>36.799999999999997</v>
      </c>
      <c r="I314" s="21">
        <v>0</v>
      </c>
      <c r="J314" s="219"/>
    </row>
    <row r="315" spans="1:24" ht="16.5" customHeight="1">
      <c r="A315" s="108"/>
      <c r="B315" s="111"/>
      <c r="C315" s="19">
        <v>2027</v>
      </c>
      <c r="D315" s="20">
        <f t="shared" si="96"/>
        <v>36.799999999999997</v>
      </c>
      <c r="E315" s="20">
        <v>0</v>
      </c>
      <c r="F315" s="20">
        <v>0</v>
      </c>
      <c r="G315" s="20">
        <v>0</v>
      </c>
      <c r="H315" s="20">
        <v>36.799999999999997</v>
      </c>
      <c r="I315" s="21">
        <v>0</v>
      </c>
      <c r="J315" s="219"/>
    </row>
    <row r="316" spans="1:24" ht="16.5" customHeight="1" thickBot="1">
      <c r="A316" s="108"/>
      <c r="B316" s="111"/>
      <c r="C316" s="19">
        <v>2028</v>
      </c>
      <c r="D316" s="20">
        <f t="shared" si="95"/>
        <v>36.799999999999997</v>
      </c>
      <c r="E316" s="20">
        <v>0</v>
      </c>
      <c r="F316" s="20">
        <v>0</v>
      </c>
      <c r="G316" s="20">
        <v>0</v>
      </c>
      <c r="H316" s="20">
        <v>36.799999999999997</v>
      </c>
      <c r="I316" s="21">
        <v>0</v>
      </c>
      <c r="J316" s="219"/>
    </row>
    <row r="317" spans="1:24" ht="13.5" customHeight="1">
      <c r="A317" s="115" t="s">
        <v>17</v>
      </c>
      <c r="B317" s="116"/>
      <c r="C317" s="17">
        <v>2024</v>
      </c>
      <c r="D317" s="18">
        <f>D273+D278+D299+D307+D312</f>
        <v>6136.6391699999995</v>
      </c>
      <c r="E317" s="18">
        <f t="shared" ref="E317:I317" si="97">E273+E278+E299+E307+E312</f>
        <v>0</v>
      </c>
      <c r="F317" s="18">
        <f>F278</f>
        <v>2243.8683900000001</v>
      </c>
      <c r="G317" s="18">
        <f t="shared" si="97"/>
        <v>0</v>
      </c>
      <c r="H317" s="18">
        <f t="shared" si="97"/>
        <v>3892.7707799999998</v>
      </c>
      <c r="I317" s="18">
        <f t="shared" si="97"/>
        <v>0</v>
      </c>
      <c r="J317" s="17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2.75">
      <c r="A318" s="121"/>
      <c r="B318" s="122"/>
      <c r="C318" s="13">
        <v>2025</v>
      </c>
      <c r="D318" s="8">
        <f>D274+D279+D300+D308+D313</f>
        <v>3014.7349500000005</v>
      </c>
      <c r="E318" s="8">
        <f t="shared" ref="E318:I318" si="98">E274+E279+E300+E308+E313</f>
        <v>0</v>
      </c>
      <c r="F318" s="8">
        <f t="shared" si="98"/>
        <v>0</v>
      </c>
      <c r="G318" s="8">
        <f t="shared" si="98"/>
        <v>0</v>
      </c>
      <c r="H318" s="8">
        <f t="shared" si="98"/>
        <v>3014.7349500000005</v>
      </c>
      <c r="I318" s="8">
        <f t="shared" si="98"/>
        <v>0</v>
      </c>
      <c r="J318" s="174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3.5" thickBot="1">
      <c r="A319" s="117"/>
      <c r="B319" s="118"/>
      <c r="C319" s="52">
        <v>2026</v>
      </c>
      <c r="D319" s="50">
        <f>D275+D280+D301+D309+D314</f>
        <v>2579.1029600000002</v>
      </c>
      <c r="E319" s="50">
        <f t="shared" ref="E319:I319" si="99">E275+E280+E301+E309+E314</f>
        <v>0</v>
      </c>
      <c r="F319" s="50">
        <f t="shared" si="99"/>
        <v>0</v>
      </c>
      <c r="G319" s="50">
        <f t="shared" si="99"/>
        <v>0</v>
      </c>
      <c r="H319" s="50">
        <f t="shared" si="99"/>
        <v>2579.1029600000002</v>
      </c>
      <c r="I319" s="50">
        <f t="shared" si="99"/>
        <v>0</v>
      </c>
      <c r="J319" s="174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3.5" thickBot="1">
      <c r="A320" s="117"/>
      <c r="B320" s="118"/>
      <c r="C320" s="52">
        <v>2026</v>
      </c>
      <c r="D320" s="50">
        <f t="shared" ref="D320:I320" si="100">D276+D281+D292+D302+D310+D315</f>
        <v>2579.1029600000002</v>
      </c>
      <c r="E320" s="50">
        <f t="shared" si="100"/>
        <v>0</v>
      </c>
      <c r="F320" s="50">
        <f t="shared" si="100"/>
        <v>0</v>
      </c>
      <c r="G320" s="50">
        <f t="shared" si="100"/>
        <v>0</v>
      </c>
      <c r="H320" s="50">
        <f t="shared" si="100"/>
        <v>2579.1029600000002</v>
      </c>
      <c r="I320" s="50">
        <f t="shared" si="100"/>
        <v>0</v>
      </c>
      <c r="J320" s="174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3.5" thickBot="1">
      <c r="A321" s="119"/>
      <c r="B321" s="120"/>
      <c r="C321" s="52">
        <v>2026</v>
      </c>
      <c r="D321" s="50">
        <f>D277+D282+D295+D303+D311+D316</f>
        <v>2579.1029600000002</v>
      </c>
      <c r="E321" s="50">
        <f t="shared" ref="E321:I321" si="101">E277+E282+E295+E303+E311+E316</f>
        <v>0</v>
      </c>
      <c r="F321" s="50">
        <f t="shared" si="101"/>
        <v>0</v>
      </c>
      <c r="G321" s="50">
        <f t="shared" si="101"/>
        <v>0</v>
      </c>
      <c r="H321" s="50">
        <f t="shared" si="101"/>
        <v>2579.1029600000002</v>
      </c>
      <c r="I321" s="50">
        <f t="shared" si="101"/>
        <v>0</v>
      </c>
      <c r="J321" s="175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1.25" customHeight="1">
      <c r="A322" s="192" t="s">
        <v>72</v>
      </c>
      <c r="B322" s="193"/>
      <c r="C322" s="124" t="s">
        <v>136</v>
      </c>
      <c r="D322" s="127">
        <f>D317+D321+D318</f>
        <v>11730.477079999999</v>
      </c>
      <c r="E322" s="127">
        <f t="shared" ref="E322:I322" si="102">E317+E321+E318</f>
        <v>0</v>
      </c>
      <c r="F322" s="127">
        <f t="shared" si="102"/>
        <v>2243.8683900000001</v>
      </c>
      <c r="G322" s="127">
        <f t="shared" si="102"/>
        <v>0</v>
      </c>
      <c r="H322" s="127">
        <f t="shared" si="102"/>
        <v>9486.6086900000009</v>
      </c>
      <c r="I322" s="127">
        <f t="shared" si="102"/>
        <v>0</v>
      </c>
      <c r="J322" s="141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1.25" customHeight="1">
      <c r="A323" s="121"/>
      <c r="B323" s="122"/>
      <c r="C323" s="124"/>
      <c r="D323" s="127"/>
      <c r="E323" s="127"/>
      <c r="F323" s="127"/>
      <c r="G323" s="127"/>
      <c r="H323" s="127"/>
      <c r="I323" s="127"/>
      <c r="J323" s="142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1.25" customHeight="1">
      <c r="A324" s="121"/>
      <c r="B324" s="122"/>
      <c r="C324" s="124"/>
      <c r="D324" s="127"/>
      <c r="E324" s="127"/>
      <c r="F324" s="127"/>
      <c r="G324" s="127"/>
      <c r="H324" s="127"/>
      <c r="I324" s="127"/>
      <c r="J324" s="142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1.25" customHeight="1" thickBot="1">
      <c r="A325" s="119"/>
      <c r="B325" s="120"/>
      <c r="C325" s="125"/>
      <c r="D325" s="128"/>
      <c r="E325" s="128"/>
      <c r="F325" s="128"/>
      <c r="G325" s="128"/>
      <c r="H325" s="128"/>
      <c r="I325" s="128"/>
      <c r="J325" s="168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5.75" thickBot="1">
      <c r="A326" s="169" t="s">
        <v>41</v>
      </c>
      <c r="B326" s="145"/>
      <c r="C326" s="145"/>
      <c r="D326" s="145"/>
      <c r="E326" s="145"/>
      <c r="F326" s="145"/>
      <c r="G326" s="145"/>
      <c r="H326" s="145"/>
      <c r="I326" s="145"/>
      <c r="J326" s="211"/>
    </row>
    <row r="327" spans="1:24" ht="25.5" customHeight="1">
      <c r="A327" s="107">
        <v>1</v>
      </c>
      <c r="B327" s="177" t="s">
        <v>42</v>
      </c>
      <c r="C327" s="14">
        <v>2024</v>
      </c>
      <c r="D327" s="15">
        <f>E327+F327+G327+H327+I327</f>
        <v>1297.5</v>
      </c>
      <c r="E327" s="15">
        <v>0</v>
      </c>
      <c r="F327" s="15">
        <v>0</v>
      </c>
      <c r="G327" s="15">
        <v>0</v>
      </c>
      <c r="H327" s="15">
        <v>1297.5</v>
      </c>
      <c r="I327" s="16">
        <v>0</v>
      </c>
      <c r="J327" s="223" t="s">
        <v>114</v>
      </c>
    </row>
    <row r="328" spans="1:24" ht="25.5" customHeight="1">
      <c r="A328" s="108"/>
      <c r="B328" s="178"/>
      <c r="C328" s="27">
        <v>2025</v>
      </c>
      <c r="D328" s="24">
        <f>E328+F328+G328+H328+I328</f>
        <v>1297.5</v>
      </c>
      <c r="E328" s="24">
        <v>0</v>
      </c>
      <c r="F328" s="24">
        <v>0</v>
      </c>
      <c r="G328" s="24">
        <v>0</v>
      </c>
      <c r="H328" s="24">
        <v>1297.5</v>
      </c>
      <c r="I328" s="26">
        <v>0</v>
      </c>
      <c r="J328" s="223"/>
    </row>
    <row r="329" spans="1:24" ht="25.5" customHeight="1" thickBot="1">
      <c r="A329" s="108"/>
      <c r="B329" s="178"/>
      <c r="C329" s="44">
        <v>2026</v>
      </c>
      <c r="D329" s="40">
        <f t="shared" ref="D329:D330" si="103">E329+F329+G329+H329+I329</f>
        <v>1297.5</v>
      </c>
      <c r="E329" s="40">
        <v>0</v>
      </c>
      <c r="F329" s="40">
        <v>0</v>
      </c>
      <c r="G329" s="40">
        <v>0</v>
      </c>
      <c r="H329" s="40">
        <v>1297.5</v>
      </c>
      <c r="I329" s="49">
        <v>0</v>
      </c>
      <c r="J329" s="223"/>
    </row>
    <row r="330" spans="1:24" ht="25.5" customHeight="1" thickBot="1">
      <c r="A330" s="108"/>
      <c r="B330" s="178"/>
      <c r="C330" s="44">
        <v>2027</v>
      </c>
      <c r="D330" s="40">
        <f t="shared" si="103"/>
        <v>1297.5</v>
      </c>
      <c r="E330" s="40">
        <v>0</v>
      </c>
      <c r="F330" s="40">
        <v>0</v>
      </c>
      <c r="G330" s="40">
        <v>0</v>
      </c>
      <c r="H330" s="40">
        <v>1297.5</v>
      </c>
      <c r="I330" s="49">
        <v>0</v>
      </c>
      <c r="J330" s="223"/>
    </row>
    <row r="331" spans="1:24" ht="25.5" customHeight="1" thickBot="1">
      <c r="A331" s="109"/>
      <c r="B331" s="179"/>
      <c r="C331" s="44">
        <v>2028</v>
      </c>
      <c r="D331" s="40">
        <f>E331+F331+G331+H331+I331</f>
        <v>1297.5</v>
      </c>
      <c r="E331" s="40">
        <v>0</v>
      </c>
      <c r="F331" s="40">
        <v>0</v>
      </c>
      <c r="G331" s="40">
        <v>0</v>
      </c>
      <c r="H331" s="40">
        <v>1297.5</v>
      </c>
      <c r="I331" s="49">
        <v>0</v>
      </c>
      <c r="J331" s="223"/>
    </row>
    <row r="332" spans="1:24" ht="19.5" customHeight="1">
      <c r="A332" s="215">
        <v>2</v>
      </c>
      <c r="B332" s="228" t="s">
        <v>119</v>
      </c>
      <c r="C332" s="14">
        <v>2024</v>
      </c>
      <c r="D332" s="15">
        <f>E332+F332+G332+I332+H332</f>
        <v>409.78227999999996</v>
      </c>
      <c r="E332" s="15">
        <f>E371</f>
        <v>0</v>
      </c>
      <c r="F332" s="15">
        <v>99.656999999999996</v>
      </c>
      <c r="G332" s="15">
        <v>0</v>
      </c>
      <c r="H332" s="15">
        <v>310.12527999999998</v>
      </c>
      <c r="I332" s="16">
        <f>0+I371</f>
        <v>0</v>
      </c>
      <c r="J332" s="223"/>
    </row>
    <row r="333" spans="1:24" ht="16.5" customHeight="1">
      <c r="A333" s="155"/>
      <c r="B333" s="226"/>
      <c r="C333" s="19">
        <v>2025</v>
      </c>
      <c r="D333" s="20">
        <f t="shared" ref="D333:D336" si="104">E333+F333+G333+I333+H333</f>
        <v>407.74827999999997</v>
      </c>
      <c r="E333" s="33">
        <f t="shared" ref="E333" si="105">E371</f>
        <v>0</v>
      </c>
      <c r="F333" s="33">
        <v>99.656999999999996</v>
      </c>
      <c r="G333" s="24">
        <v>0</v>
      </c>
      <c r="H333" s="20">
        <v>308.09127999999998</v>
      </c>
      <c r="I333" s="21">
        <f>0+I371</f>
        <v>0</v>
      </c>
      <c r="J333" s="223"/>
    </row>
    <row r="334" spans="1:24" ht="16.5" customHeight="1" thickBot="1">
      <c r="A334" s="155"/>
      <c r="B334" s="226"/>
      <c r="C334" s="28">
        <v>2026</v>
      </c>
      <c r="D334" s="25">
        <f t="shared" ref="D334:D335" si="106">E334+F334+G334+I334+H334</f>
        <v>248.3</v>
      </c>
      <c r="E334" s="40">
        <f t="shared" ref="E334:E335" si="107">E373</f>
        <v>0</v>
      </c>
      <c r="F334" s="40">
        <v>0</v>
      </c>
      <c r="G334" s="40">
        <v>0</v>
      </c>
      <c r="H334" s="25">
        <v>248.3</v>
      </c>
      <c r="I334" s="53">
        <f t="shared" ref="I334:I335" si="108">0+I373</f>
        <v>0</v>
      </c>
      <c r="J334" s="223"/>
    </row>
    <row r="335" spans="1:24" ht="15.75" customHeight="1" thickBot="1">
      <c r="A335" s="155"/>
      <c r="B335" s="226"/>
      <c r="C335" s="28">
        <v>2027</v>
      </c>
      <c r="D335" s="25">
        <f t="shared" si="106"/>
        <v>248.3</v>
      </c>
      <c r="E335" s="40">
        <f t="shared" si="107"/>
        <v>0</v>
      </c>
      <c r="F335" s="40">
        <v>0</v>
      </c>
      <c r="G335" s="40">
        <v>0</v>
      </c>
      <c r="H335" s="25">
        <v>248.3</v>
      </c>
      <c r="I335" s="53">
        <f t="shared" si="108"/>
        <v>0</v>
      </c>
      <c r="J335" s="223"/>
    </row>
    <row r="336" spans="1:24" ht="19.5" customHeight="1" thickBot="1">
      <c r="A336" s="216"/>
      <c r="B336" s="227"/>
      <c r="C336" s="28">
        <v>2028</v>
      </c>
      <c r="D336" s="25">
        <f t="shared" si="104"/>
        <v>248.3</v>
      </c>
      <c r="E336" s="40">
        <f>E375</f>
        <v>0</v>
      </c>
      <c r="F336" s="40">
        <v>0</v>
      </c>
      <c r="G336" s="40">
        <v>0</v>
      </c>
      <c r="H336" s="25">
        <v>248.3</v>
      </c>
      <c r="I336" s="53">
        <f>0+I375</f>
        <v>0</v>
      </c>
      <c r="J336" s="223"/>
    </row>
    <row r="337" spans="1:10" ht="15">
      <c r="A337" s="215">
        <v>3</v>
      </c>
      <c r="B337" s="228" t="s">
        <v>43</v>
      </c>
      <c r="C337" s="14">
        <v>2024</v>
      </c>
      <c r="D337" s="15">
        <f>E337+F337+G337+I337+H337</f>
        <v>15185.13502</v>
      </c>
      <c r="E337" s="15">
        <f>E376</f>
        <v>0</v>
      </c>
      <c r="F337" s="15">
        <v>2766.6692499999999</v>
      </c>
      <c r="G337" s="15">
        <v>1852.4</v>
      </c>
      <c r="H337" s="15">
        <v>10566.065769999999</v>
      </c>
      <c r="I337" s="16">
        <f>0+I376</f>
        <v>0</v>
      </c>
      <c r="J337" s="223"/>
    </row>
    <row r="338" spans="1:10" ht="15">
      <c r="A338" s="155"/>
      <c r="B338" s="226"/>
      <c r="C338" s="19">
        <v>2025</v>
      </c>
      <c r="D338" s="20">
        <f t="shared" ref="D338:D340" si="109">E338+F338+G338+I338+H338</f>
        <v>14052.1</v>
      </c>
      <c r="E338" s="33">
        <f t="shared" ref="E338" si="110">E376</f>
        <v>0</v>
      </c>
      <c r="F338" s="33">
        <v>1640.3</v>
      </c>
      <c r="G338" s="24">
        <v>1640.3</v>
      </c>
      <c r="H338" s="20">
        <v>10771.5</v>
      </c>
      <c r="I338" s="21">
        <f>0+I376</f>
        <v>0</v>
      </c>
      <c r="J338" s="223"/>
    </row>
    <row r="339" spans="1:10" ht="15.75" thickBot="1">
      <c r="A339" s="155"/>
      <c r="B339" s="226"/>
      <c r="C339" s="28">
        <v>2026</v>
      </c>
      <c r="D339" s="25">
        <f t="shared" si="109"/>
        <v>12401</v>
      </c>
      <c r="E339" s="40">
        <f t="shared" ref="E339:E340" si="111">E376</f>
        <v>0</v>
      </c>
      <c r="F339" s="40">
        <v>1640.3</v>
      </c>
      <c r="G339" s="40">
        <v>1640.3</v>
      </c>
      <c r="H339" s="25">
        <v>9120.4</v>
      </c>
      <c r="I339" s="53">
        <f t="shared" ref="I339:I340" si="112">0+I376</f>
        <v>0</v>
      </c>
      <c r="J339" s="223"/>
    </row>
    <row r="340" spans="1:10" ht="15.75" thickBot="1">
      <c r="A340" s="155"/>
      <c r="B340" s="226"/>
      <c r="C340" s="28">
        <v>2027</v>
      </c>
      <c r="D340" s="25">
        <f t="shared" si="109"/>
        <v>12401</v>
      </c>
      <c r="E340" s="40">
        <f t="shared" si="111"/>
        <v>0</v>
      </c>
      <c r="F340" s="40">
        <v>1640.3</v>
      </c>
      <c r="G340" s="40">
        <v>1640.3</v>
      </c>
      <c r="H340" s="25">
        <v>9120.4</v>
      </c>
      <c r="I340" s="53">
        <f t="shared" si="112"/>
        <v>0</v>
      </c>
      <c r="J340" s="223"/>
    </row>
    <row r="341" spans="1:10" ht="15.75" thickBot="1">
      <c r="A341" s="216"/>
      <c r="B341" s="227"/>
      <c r="C341" s="28">
        <v>2028</v>
      </c>
      <c r="D341" s="25">
        <f t="shared" ref="D341:D375" si="113">E341+F341+G341+I341+H341</f>
        <v>12401</v>
      </c>
      <c r="E341" s="40">
        <f>E378</f>
        <v>0</v>
      </c>
      <c r="F341" s="40">
        <v>1640.3</v>
      </c>
      <c r="G341" s="40">
        <v>1640.3</v>
      </c>
      <c r="H341" s="25">
        <v>9120.4</v>
      </c>
      <c r="I341" s="53">
        <f>0+I378</f>
        <v>0</v>
      </c>
      <c r="J341" s="223"/>
    </row>
    <row r="342" spans="1:10" ht="15.75" thickBot="1">
      <c r="A342" s="188" t="s">
        <v>124</v>
      </c>
      <c r="B342" s="177" t="s">
        <v>145</v>
      </c>
      <c r="C342" s="14">
        <v>2024</v>
      </c>
      <c r="D342" s="25">
        <v>150.82449</v>
      </c>
      <c r="E342" s="15">
        <v>0</v>
      </c>
      <c r="F342" s="15">
        <v>131.21725000000001</v>
      </c>
      <c r="G342" s="15">
        <v>0</v>
      </c>
      <c r="H342" s="15" t="s">
        <v>146</v>
      </c>
      <c r="I342" s="16">
        <v>0</v>
      </c>
      <c r="J342" s="223"/>
    </row>
    <row r="343" spans="1:10" ht="15">
      <c r="A343" s="189"/>
      <c r="B343" s="225"/>
      <c r="C343" s="27">
        <v>2025</v>
      </c>
      <c r="D343" s="24">
        <f>E343+F343+G343+H343+I343</f>
        <v>0</v>
      </c>
      <c r="E343" s="24">
        <v>0</v>
      </c>
      <c r="F343" s="24">
        <v>0</v>
      </c>
      <c r="G343" s="24">
        <v>0</v>
      </c>
      <c r="H343" s="24">
        <v>0</v>
      </c>
      <c r="I343" s="26">
        <v>0</v>
      </c>
      <c r="J343" s="223"/>
    </row>
    <row r="344" spans="1:10" ht="15">
      <c r="A344" s="190"/>
      <c r="B344" s="178"/>
      <c r="C344" s="27">
        <v>2026</v>
      </c>
      <c r="D344" s="24">
        <f t="shared" ref="D344:D345" si="114">E344+F344+G344+H344+I344</f>
        <v>0</v>
      </c>
      <c r="E344" s="24">
        <v>0</v>
      </c>
      <c r="F344" s="24">
        <v>0</v>
      </c>
      <c r="G344" s="24">
        <v>0</v>
      </c>
      <c r="H344" s="24">
        <v>0</v>
      </c>
      <c r="I344" s="26">
        <v>0</v>
      </c>
      <c r="J344" s="223"/>
    </row>
    <row r="345" spans="1:10" ht="15">
      <c r="A345" s="190"/>
      <c r="B345" s="178"/>
      <c r="C345" s="27">
        <v>2027</v>
      </c>
      <c r="D345" s="24">
        <f t="shared" si="114"/>
        <v>0</v>
      </c>
      <c r="E345" s="24">
        <v>0</v>
      </c>
      <c r="F345" s="24">
        <v>0</v>
      </c>
      <c r="G345" s="24">
        <v>0</v>
      </c>
      <c r="H345" s="24">
        <v>0</v>
      </c>
      <c r="I345" s="26">
        <v>0</v>
      </c>
      <c r="J345" s="223"/>
    </row>
    <row r="346" spans="1:10" ht="57" customHeight="1" thickBot="1">
      <c r="A346" s="191"/>
      <c r="B346" s="179"/>
      <c r="C346" s="28">
        <v>2028</v>
      </c>
      <c r="D346" s="25">
        <f>E346+F346+G346+H346+I346</f>
        <v>0</v>
      </c>
      <c r="E346" s="25">
        <v>0</v>
      </c>
      <c r="F346" s="25">
        <v>0</v>
      </c>
      <c r="G346" s="25">
        <v>0</v>
      </c>
      <c r="H346" s="25">
        <v>0</v>
      </c>
      <c r="I346" s="53">
        <v>0</v>
      </c>
      <c r="J346" s="223"/>
    </row>
    <row r="347" spans="1:10" ht="15.75" hidden="1" thickBot="1">
      <c r="A347" s="85"/>
      <c r="B347" s="89"/>
      <c r="C347" s="86"/>
      <c r="D347" s="87"/>
      <c r="E347" s="87"/>
      <c r="F347" s="87"/>
      <c r="G347" s="87"/>
      <c r="H347" s="87"/>
      <c r="I347" s="88"/>
      <c r="J347" s="223"/>
    </row>
    <row r="348" spans="1:10" ht="15.75" hidden="1" thickBot="1">
      <c r="A348" s="85"/>
      <c r="B348" s="89"/>
      <c r="C348" s="86"/>
      <c r="D348" s="87"/>
      <c r="E348" s="87"/>
      <c r="F348" s="87"/>
      <c r="G348" s="87"/>
      <c r="H348" s="87"/>
      <c r="I348" s="88"/>
      <c r="J348" s="223"/>
    </row>
    <row r="349" spans="1:10" ht="15" customHeight="1" thickBot="1">
      <c r="A349" s="180" t="s">
        <v>125</v>
      </c>
      <c r="B349" s="252" t="s">
        <v>121</v>
      </c>
      <c r="C349" s="83">
        <v>2024</v>
      </c>
      <c r="D349" s="84">
        <f t="shared" si="113"/>
        <v>170</v>
      </c>
      <c r="E349" s="84">
        <v>0</v>
      </c>
      <c r="F349" s="84">
        <v>161.5</v>
      </c>
      <c r="G349" s="84">
        <v>0</v>
      </c>
      <c r="H349" s="84">
        <v>8.5</v>
      </c>
      <c r="I349" s="84">
        <v>0</v>
      </c>
      <c r="J349" s="223"/>
    </row>
    <row r="350" spans="1:10" ht="19.5" customHeight="1" thickBot="1">
      <c r="A350" s="180"/>
      <c r="B350" s="253"/>
      <c r="C350" s="83">
        <v>2025</v>
      </c>
      <c r="D350" s="84">
        <f t="shared" si="113"/>
        <v>0</v>
      </c>
      <c r="E350" s="84">
        <v>0</v>
      </c>
      <c r="F350" s="84">
        <v>0</v>
      </c>
      <c r="G350" s="84">
        <v>0</v>
      </c>
      <c r="H350" s="84">
        <v>0</v>
      </c>
      <c r="I350" s="84">
        <v>0</v>
      </c>
      <c r="J350" s="223"/>
    </row>
    <row r="351" spans="1:10" ht="19.5" customHeight="1" thickBot="1">
      <c r="A351" s="180"/>
      <c r="B351" s="253"/>
      <c r="C351" s="83">
        <v>2026</v>
      </c>
      <c r="D351" s="84">
        <f t="shared" si="113"/>
        <v>0</v>
      </c>
      <c r="E351" s="84">
        <v>0</v>
      </c>
      <c r="F351" s="84">
        <v>0</v>
      </c>
      <c r="G351" s="84">
        <v>0</v>
      </c>
      <c r="H351" s="84">
        <v>0</v>
      </c>
      <c r="I351" s="84">
        <v>0</v>
      </c>
      <c r="J351" s="223"/>
    </row>
    <row r="352" spans="1:10" ht="19.5" customHeight="1" thickBot="1">
      <c r="A352" s="180"/>
      <c r="B352" s="253"/>
      <c r="C352" s="83">
        <v>2027</v>
      </c>
      <c r="D352" s="84">
        <f t="shared" si="113"/>
        <v>0</v>
      </c>
      <c r="E352" s="84">
        <v>0</v>
      </c>
      <c r="F352" s="84">
        <v>0</v>
      </c>
      <c r="G352" s="84">
        <v>0</v>
      </c>
      <c r="H352" s="84">
        <v>0</v>
      </c>
      <c r="I352" s="84">
        <v>0</v>
      </c>
      <c r="J352" s="223"/>
    </row>
    <row r="353" spans="1:10" ht="15.75" customHeight="1" thickBot="1">
      <c r="A353" s="180"/>
      <c r="B353" s="253"/>
      <c r="C353" s="83">
        <v>2028</v>
      </c>
      <c r="D353" s="84">
        <f t="shared" ref="D353:D355" si="115">E353+F353+G353+I353+H353</f>
        <v>0</v>
      </c>
      <c r="E353" s="84">
        <v>0</v>
      </c>
      <c r="F353" s="84">
        <v>0</v>
      </c>
      <c r="G353" s="84">
        <v>0</v>
      </c>
      <c r="H353" s="84">
        <v>0</v>
      </c>
      <c r="I353" s="84">
        <v>0</v>
      </c>
      <c r="J353" s="223"/>
    </row>
    <row r="354" spans="1:10" ht="15.75" hidden="1" customHeight="1" thickBot="1">
      <c r="A354" s="180"/>
      <c r="B354" s="253"/>
      <c r="C354" s="83">
        <v>2025</v>
      </c>
      <c r="D354" s="84">
        <f t="shared" si="115"/>
        <v>0</v>
      </c>
      <c r="E354" s="84">
        <v>0</v>
      </c>
      <c r="F354" s="84">
        <v>0</v>
      </c>
      <c r="G354" s="84">
        <v>0</v>
      </c>
      <c r="H354" s="84">
        <v>0</v>
      </c>
      <c r="I354" s="84">
        <v>0</v>
      </c>
      <c r="J354" s="223"/>
    </row>
    <row r="355" spans="1:10" ht="88.5" hidden="1" customHeight="1" thickBot="1">
      <c r="A355" s="180"/>
      <c r="B355" s="254"/>
      <c r="C355" s="83">
        <v>2026</v>
      </c>
      <c r="D355" s="84">
        <f t="shared" si="115"/>
        <v>0</v>
      </c>
      <c r="E355" s="84">
        <v>0</v>
      </c>
      <c r="F355" s="84">
        <v>0</v>
      </c>
      <c r="G355" s="84">
        <v>0</v>
      </c>
      <c r="H355" s="84">
        <v>0</v>
      </c>
      <c r="I355" s="84">
        <v>0</v>
      </c>
      <c r="J355" s="223"/>
    </row>
    <row r="356" spans="1:10" ht="88.5" hidden="1" customHeight="1">
      <c r="A356" s="180" t="s">
        <v>126</v>
      </c>
      <c r="B356" s="181" t="s">
        <v>122</v>
      </c>
      <c r="C356" s="83">
        <v>2024</v>
      </c>
      <c r="D356" s="84">
        <f>E356+F356+G356+I356+H356</f>
        <v>10099</v>
      </c>
      <c r="E356" s="84">
        <f>E384</f>
        <v>0</v>
      </c>
      <c r="F356" s="84">
        <v>0</v>
      </c>
      <c r="G356" s="84">
        <v>0</v>
      </c>
      <c r="H356" s="84">
        <v>10099</v>
      </c>
      <c r="I356" s="84">
        <f>0+I384</f>
        <v>0</v>
      </c>
      <c r="J356" s="223"/>
    </row>
    <row r="357" spans="1:10" ht="17.25" customHeight="1" thickBot="1">
      <c r="A357" s="180"/>
      <c r="B357" s="181"/>
      <c r="C357" s="83">
        <v>2024</v>
      </c>
      <c r="D357" s="84">
        <f t="shared" ref="D357:D361" si="116">E357+F357+G357+I357+H357</f>
        <v>304.37052999999997</v>
      </c>
      <c r="E357" s="84">
        <f t="shared" ref="E357:E360" si="117">E377</f>
        <v>0</v>
      </c>
      <c r="F357" s="84">
        <v>289.15199999999999</v>
      </c>
      <c r="G357" s="84">
        <v>0</v>
      </c>
      <c r="H357" s="84">
        <v>15.218529999999999</v>
      </c>
      <c r="I357" s="84">
        <f t="shared" ref="I357:I360" si="118">0+I377</f>
        <v>0</v>
      </c>
      <c r="J357" s="223"/>
    </row>
    <row r="358" spans="1:10" ht="16.5" customHeight="1" thickBot="1">
      <c r="A358" s="180"/>
      <c r="B358" s="181"/>
      <c r="C358" s="83">
        <v>2025</v>
      </c>
      <c r="D358" s="84">
        <f t="shared" si="116"/>
        <v>0</v>
      </c>
      <c r="E358" s="84">
        <f t="shared" si="117"/>
        <v>0</v>
      </c>
      <c r="F358" s="84">
        <v>0</v>
      </c>
      <c r="G358" s="84">
        <v>0</v>
      </c>
      <c r="H358" s="84">
        <v>0</v>
      </c>
      <c r="I358" s="84">
        <f t="shared" si="118"/>
        <v>0</v>
      </c>
      <c r="J358" s="223"/>
    </row>
    <row r="359" spans="1:10" ht="13.5" customHeight="1" thickBot="1">
      <c r="A359" s="180"/>
      <c r="B359" s="181"/>
      <c r="C359" s="83">
        <v>2026</v>
      </c>
      <c r="D359" s="84">
        <f t="shared" si="116"/>
        <v>0</v>
      </c>
      <c r="E359" s="84">
        <f t="shared" si="117"/>
        <v>0</v>
      </c>
      <c r="F359" s="84">
        <v>0</v>
      </c>
      <c r="G359" s="84">
        <v>0</v>
      </c>
      <c r="H359" s="84">
        <v>0</v>
      </c>
      <c r="I359" s="84">
        <f t="shared" si="118"/>
        <v>0</v>
      </c>
      <c r="J359" s="223"/>
    </row>
    <row r="360" spans="1:10" ht="13.5" customHeight="1" thickBot="1">
      <c r="A360" s="180"/>
      <c r="B360" s="181"/>
      <c r="C360" s="83">
        <v>2027</v>
      </c>
      <c r="D360" s="84">
        <f t="shared" si="116"/>
        <v>0</v>
      </c>
      <c r="E360" s="84">
        <f t="shared" si="117"/>
        <v>0</v>
      </c>
      <c r="F360" s="84">
        <v>0</v>
      </c>
      <c r="G360" s="84">
        <v>0</v>
      </c>
      <c r="H360" s="84">
        <v>0</v>
      </c>
      <c r="I360" s="84">
        <f t="shared" si="118"/>
        <v>0</v>
      </c>
      <c r="J360" s="223"/>
    </row>
    <row r="361" spans="1:10" ht="15" customHeight="1" thickBot="1">
      <c r="A361" s="180"/>
      <c r="B361" s="181"/>
      <c r="C361" s="83">
        <v>2028</v>
      </c>
      <c r="D361" s="84">
        <f t="shared" si="116"/>
        <v>0</v>
      </c>
      <c r="E361" s="84">
        <f>E383</f>
        <v>0</v>
      </c>
      <c r="F361" s="84">
        <v>0</v>
      </c>
      <c r="G361" s="84">
        <v>0</v>
      </c>
      <c r="H361" s="84">
        <v>0</v>
      </c>
      <c r="I361" s="84">
        <f>0+I383</f>
        <v>0</v>
      </c>
      <c r="J361" s="223"/>
    </row>
    <row r="362" spans="1:10" ht="15" hidden="1" customHeight="1" thickBot="1">
      <c r="A362" s="180"/>
      <c r="B362" s="181"/>
      <c r="C362" s="83">
        <v>2024</v>
      </c>
      <c r="D362" s="84">
        <f t="shared" ref="D362:D367" si="119">E362+F362+G362+I362+H362</f>
        <v>0</v>
      </c>
      <c r="E362" s="84">
        <f t="shared" ref="E362" si="120">E384</f>
        <v>0</v>
      </c>
      <c r="F362" s="84">
        <v>0</v>
      </c>
      <c r="G362" s="84">
        <v>0</v>
      </c>
      <c r="H362" s="84">
        <v>0</v>
      </c>
      <c r="I362" s="84">
        <f>0+I384</f>
        <v>0</v>
      </c>
      <c r="J362" s="223"/>
    </row>
    <row r="363" spans="1:10" ht="88.5" hidden="1" customHeight="1" thickBot="1">
      <c r="A363" s="180"/>
      <c r="B363" s="181"/>
      <c r="C363" s="83">
        <v>2026</v>
      </c>
      <c r="D363" s="84">
        <f t="shared" si="119"/>
        <v>0</v>
      </c>
      <c r="E363" s="84">
        <f>E386</f>
        <v>0</v>
      </c>
      <c r="F363" s="84">
        <v>0</v>
      </c>
      <c r="G363" s="84">
        <v>0</v>
      </c>
      <c r="H363" s="84">
        <v>0</v>
      </c>
      <c r="I363" s="84">
        <f>0+I386</f>
        <v>0</v>
      </c>
      <c r="J363" s="223"/>
    </row>
    <row r="364" spans="1:10" ht="15.75" customHeight="1" thickBot="1">
      <c r="A364" s="255" t="s">
        <v>147</v>
      </c>
      <c r="B364" s="252" t="s">
        <v>123</v>
      </c>
      <c r="C364" s="83">
        <v>2024</v>
      </c>
      <c r="D364" s="84">
        <f t="shared" si="119"/>
        <v>30</v>
      </c>
      <c r="E364" s="84">
        <f t="shared" ref="E364:E367" si="121">E383</f>
        <v>0</v>
      </c>
      <c r="F364" s="84">
        <v>28.5</v>
      </c>
      <c r="G364" s="84">
        <v>0</v>
      </c>
      <c r="H364" s="84">
        <v>1.5</v>
      </c>
      <c r="I364" s="84">
        <f t="shared" ref="I364:I367" si="122">0+I383</f>
        <v>0</v>
      </c>
      <c r="J364" s="223"/>
    </row>
    <row r="365" spans="1:10" ht="13.5" customHeight="1" thickBot="1">
      <c r="A365" s="256"/>
      <c r="B365" s="253"/>
      <c r="C365" s="83">
        <v>2025</v>
      </c>
      <c r="D365" s="84">
        <f t="shared" si="119"/>
        <v>0</v>
      </c>
      <c r="E365" s="84">
        <f t="shared" si="121"/>
        <v>0</v>
      </c>
      <c r="F365" s="84">
        <v>0</v>
      </c>
      <c r="G365" s="84">
        <v>0</v>
      </c>
      <c r="H365" s="84">
        <v>0</v>
      </c>
      <c r="I365" s="84">
        <f t="shared" si="122"/>
        <v>0</v>
      </c>
      <c r="J365" s="223"/>
    </row>
    <row r="366" spans="1:10" ht="16.5" customHeight="1" thickBot="1">
      <c r="A366" s="256"/>
      <c r="B366" s="253"/>
      <c r="C366" s="83">
        <v>2026</v>
      </c>
      <c r="D366" s="84">
        <f t="shared" si="119"/>
        <v>0</v>
      </c>
      <c r="E366" s="84">
        <f t="shared" si="121"/>
        <v>0</v>
      </c>
      <c r="F366" s="84">
        <v>0</v>
      </c>
      <c r="G366" s="84">
        <v>0</v>
      </c>
      <c r="H366" s="84">
        <v>0</v>
      </c>
      <c r="I366" s="84">
        <f t="shared" si="122"/>
        <v>0</v>
      </c>
      <c r="J366" s="223"/>
    </row>
    <row r="367" spans="1:10" ht="16.5" customHeight="1" thickBot="1">
      <c r="A367" s="256"/>
      <c r="B367" s="253"/>
      <c r="C367" s="83">
        <v>2027</v>
      </c>
      <c r="D367" s="84">
        <f t="shared" si="119"/>
        <v>0</v>
      </c>
      <c r="E367" s="84">
        <f t="shared" si="121"/>
        <v>0</v>
      </c>
      <c r="F367" s="84">
        <v>0</v>
      </c>
      <c r="G367" s="84">
        <v>0</v>
      </c>
      <c r="H367" s="84">
        <v>0</v>
      </c>
      <c r="I367" s="84">
        <f t="shared" si="122"/>
        <v>0</v>
      </c>
      <c r="J367" s="223"/>
    </row>
    <row r="368" spans="1:10" ht="22.5" customHeight="1" thickBot="1">
      <c r="A368" s="256"/>
      <c r="B368" s="253"/>
      <c r="C368" s="83">
        <v>2028</v>
      </c>
      <c r="D368" s="84">
        <f>E368+F368+G368+I368+H368</f>
        <v>0</v>
      </c>
      <c r="E368" s="84">
        <f>E387</f>
        <v>0</v>
      </c>
      <c r="F368" s="84">
        <v>0</v>
      </c>
      <c r="G368" s="84">
        <v>0</v>
      </c>
      <c r="H368" s="84">
        <v>0</v>
      </c>
      <c r="I368" s="84">
        <f>0+I387</f>
        <v>0</v>
      </c>
      <c r="J368" s="223"/>
    </row>
    <row r="369" spans="1:10" ht="88.5" hidden="1" customHeight="1">
      <c r="A369" s="256"/>
      <c r="B369" s="253"/>
      <c r="C369" s="83">
        <v>2025</v>
      </c>
      <c r="D369" s="84">
        <f t="shared" ref="D369:D370" si="123">E369+F369+G369+I369+H369</f>
        <v>0</v>
      </c>
      <c r="E369" s="84">
        <f t="shared" ref="E369" si="124">E387</f>
        <v>0</v>
      </c>
      <c r="F369" s="84">
        <v>0</v>
      </c>
      <c r="G369" s="84">
        <v>0</v>
      </c>
      <c r="H369" s="84">
        <v>0</v>
      </c>
      <c r="I369" s="84">
        <f>0+I387</f>
        <v>0</v>
      </c>
      <c r="J369" s="223"/>
    </row>
    <row r="370" spans="1:10" ht="88.5" hidden="1" customHeight="1" thickBot="1">
      <c r="A370" s="257"/>
      <c r="B370" s="254"/>
      <c r="C370" s="83">
        <v>2026</v>
      </c>
      <c r="D370" s="84">
        <f t="shared" si="123"/>
        <v>0</v>
      </c>
      <c r="E370" s="84">
        <f>E389</f>
        <v>0</v>
      </c>
      <c r="F370" s="84">
        <v>0</v>
      </c>
      <c r="G370" s="84">
        <v>0</v>
      </c>
      <c r="H370" s="84">
        <v>0</v>
      </c>
      <c r="I370" s="84">
        <f>0+I389</f>
        <v>0</v>
      </c>
      <c r="J370" s="223"/>
    </row>
    <row r="371" spans="1:10" ht="15">
      <c r="A371" s="158" t="s">
        <v>148</v>
      </c>
      <c r="B371" s="228" t="s">
        <v>44</v>
      </c>
      <c r="C371" s="14">
        <v>2024</v>
      </c>
      <c r="D371" s="15">
        <f t="shared" si="113"/>
        <v>4312.6000000000004</v>
      </c>
      <c r="E371" s="15">
        <v>0</v>
      </c>
      <c r="F371" s="15">
        <v>2156.3000000000002</v>
      </c>
      <c r="G371" s="15">
        <v>1852.4</v>
      </c>
      <c r="H371" s="15">
        <v>303.89999999999998</v>
      </c>
      <c r="I371" s="16">
        <v>0</v>
      </c>
      <c r="J371" s="223"/>
    </row>
    <row r="372" spans="1:10" ht="15">
      <c r="A372" s="159"/>
      <c r="B372" s="226"/>
      <c r="C372" s="27">
        <v>2025</v>
      </c>
      <c r="D372" s="24">
        <f t="shared" ref="D372:D374" si="125">E372+F372+G372+I372+H372</f>
        <v>3280.6</v>
      </c>
      <c r="E372" s="24">
        <v>0</v>
      </c>
      <c r="F372" s="24">
        <v>1640.3</v>
      </c>
      <c r="G372" s="24">
        <v>1640.3</v>
      </c>
      <c r="H372" s="24">
        <v>0</v>
      </c>
      <c r="I372" s="26">
        <v>0</v>
      </c>
      <c r="J372" s="223"/>
    </row>
    <row r="373" spans="1:10" ht="15.75" thickBot="1">
      <c r="A373" s="159"/>
      <c r="B373" s="226"/>
      <c r="C373" s="44">
        <v>2026</v>
      </c>
      <c r="D373" s="40">
        <f t="shared" si="125"/>
        <v>3280.6</v>
      </c>
      <c r="E373" s="40">
        <v>0</v>
      </c>
      <c r="F373" s="40">
        <v>1640.3</v>
      </c>
      <c r="G373" s="40">
        <v>1640.3</v>
      </c>
      <c r="H373" s="40">
        <v>0</v>
      </c>
      <c r="I373" s="49">
        <v>0</v>
      </c>
      <c r="J373" s="223"/>
    </row>
    <row r="374" spans="1:10" ht="15.75" thickBot="1">
      <c r="A374" s="159"/>
      <c r="B374" s="226"/>
      <c r="C374" s="44">
        <v>2026</v>
      </c>
      <c r="D374" s="40">
        <f t="shared" si="125"/>
        <v>3280.6</v>
      </c>
      <c r="E374" s="40">
        <v>0</v>
      </c>
      <c r="F374" s="40">
        <v>1640.3</v>
      </c>
      <c r="G374" s="40">
        <v>1640.3</v>
      </c>
      <c r="H374" s="40">
        <v>0</v>
      </c>
      <c r="I374" s="49">
        <v>0</v>
      </c>
      <c r="J374" s="223"/>
    </row>
    <row r="375" spans="1:10" ht="15.75" thickBot="1">
      <c r="A375" s="160"/>
      <c r="B375" s="227"/>
      <c r="C375" s="44">
        <v>2026</v>
      </c>
      <c r="D375" s="40">
        <f t="shared" si="113"/>
        <v>3280.6</v>
      </c>
      <c r="E375" s="40">
        <v>0</v>
      </c>
      <c r="F375" s="40">
        <v>1640.3</v>
      </c>
      <c r="G375" s="40">
        <v>1640.3</v>
      </c>
      <c r="H375" s="40">
        <v>0</v>
      </c>
      <c r="I375" s="49">
        <v>0</v>
      </c>
      <c r="J375" s="223"/>
    </row>
    <row r="376" spans="1:10" ht="24" hidden="1" customHeight="1">
      <c r="A376" s="159"/>
      <c r="B376" s="226" t="s">
        <v>85</v>
      </c>
      <c r="C376" s="27">
        <v>2024</v>
      </c>
      <c r="D376" s="24">
        <f t="shared" ref="D376:D378" si="126">E376+F376+G376+I376+H376</f>
        <v>0</v>
      </c>
      <c r="E376" s="24">
        <v>0</v>
      </c>
      <c r="F376" s="24">
        <v>0</v>
      </c>
      <c r="G376" s="24">
        <v>0</v>
      </c>
      <c r="H376" s="24">
        <v>0</v>
      </c>
      <c r="I376" s="30">
        <v>0</v>
      </c>
      <c r="J376" s="224"/>
    </row>
    <row r="377" spans="1:10" ht="24" hidden="1" customHeight="1">
      <c r="A377" s="159"/>
      <c r="B377" s="226"/>
      <c r="C377" s="27">
        <v>2025</v>
      </c>
      <c r="D377" s="24">
        <f t="shared" ref="D377" si="127">E377+F377+G377+I377+H377</f>
        <v>0</v>
      </c>
      <c r="E377" s="24">
        <v>0</v>
      </c>
      <c r="F377" s="24">
        <v>0</v>
      </c>
      <c r="G377" s="24">
        <v>0</v>
      </c>
      <c r="H377" s="24">
        <v>0</v>
      </c>
      <c r="I377" s="24">
        <v>0</v>
      </c>
      <c r="J377" s="224"/>
    </row>
    <row r="378" spans="1:10" ht="24" hidden="1" customHeight="1" thickBot="1">
      <c r="A378" s="160"/>
      <c r="B378" s="227"/>
      <c r="C378" s="44">
        <v>2026</v>
      </c>
      <c r="D378" s="40">
        <f t="shared" si="126"/>
        <v>0</v>
      </c>
      <c r="E378" s="40">
        <v>0</v>
      </c>
      <c r="F378" s="40">
        <v>0</v>
      </c>
      <c r="G378" s="40">
        <v>0</v>
      </c>
      <c r="H378" s="40">
        <v>0</v>
      </c>
      <c r="I378" s="45">
        <v>0</v>
      </c>
      <c r="J378" s="224"/>
    </row>
    <row r="379" spans="1:10" ht="15">
      <c r="A379" s="107">
        <v>4</v>
      </c>
      <c r="B379" s="177" t="s">
        <v>46</v>
      </c>
      <c r="C379" s="14">
        <v>2024</v>
      </c>
      <c r="D379" s="15">
        <f t="shared" ref="D379:D404" si="128">E379+F379+G379+H379+I379</f>
        <v>27.7</v>
      </c>
      <c r="E379" s="15">
        <v>0</v>
      </c>
      <c r="F379" s="15">
        <v>0</v>
      </c>
      <c r="G379" s="15">
        <v>0</v>
      </c>
      <c r="H379" s="15">
        <v>27.7</v>
      </c>
      <c r="I379" s="16">
        <v>0</v>
      </c>
      <c r="J379" s="223"/>
    </row>
    <row r="380" spans="1:10" ht="15">
      <c r="A380" s="108"/>
      <c r="B380" s="178"/>
      <c r="C380" s="27">
        <v>2025</v>
      </c>
      <c r="D380" s="24">
        <f t="shared" ref="D380:D382" si="129">E380+F380+G380+H380+I380</f>
        <v>22.7</v>
      </c>
      <c r="E380" s="24">
        <v>0</v>
      </c>
      <c r="F380" s="24">
        <v>0</v>
      </c>
      <c r="G380" s="24">
        <v>0</v>
      </c>
      <c r="H380" s="24">
        <v>22.7</v>
      </c>
      <c r="I380" s="26">
        <v>0</v>
      </c>
      <c r="J380" s="223"/>
    </row>
    <row r="381" spans="1:10" ht="15.75" thickBot="1">
      <c r="A381" s="108"/>
      <c r="B381" s="178"/>
      <c r="C381" s="44">
        <v>2026</v>
      </c>
      <c r="D381" s="40">
        <f t="shared" si="129"/>
        <v>19.2</v>
      </c>
      <c r="E381" s="40">
        <v>0</v>
      </c>
      <c r="F381" s="40">
        <v>0</v>
      </c>
      <c r="G381" s="40">
        <v>0</v>
      </c>
      <c r="H381" s="40">
        <v>19.2</v>
      </c>
      <c r="I381" s="49">
        <v>0</v>
      </c>
      <c r="J381" s="223"/>
    </row>
    <row r="382" spans="1:10" ht="15.75" thickBot="1">
      <c r="A382" s="108"/>
      <c r="B382" s="178"/>
      <c r="C382" s="44">
        <v>2027</v>
      </c>
      <c r="D382" s="40">
        <f t="shared" si="129"/>
        <v>19.2</v>
      </c>
      <c r="E382" s="40">
        <v>0</v>
      </c>
      <c r="F382" s="40">
        <v>0</v>
      </c>
      <c r="G382" s="40">
        <v>0</v>
      </c>
      <c r="H382" s="40">
        <v>19.2</v>
      </c>
      <c r="I382" s="49">
        <v>0</v>
      </c>
      <c r="J382" s="223"/>
    </row>
    <row r="383" spans="1:10" ht="15.75" thickBot="1">
      <c r="A383" s="109"/>
      <c r="B383" s="179"/>
      <c r="C383" s="44">
        <v>2028</v>
      </c>
      <c r="D383" s="40">
        <f t="shared" si="128"/>
        <v>19.2</v>
      </c>
      <c r="E383" s="40">
        <v>0</v>
      </c>
      <c r="F383" s="40">
        <v>0</v>
      </c>
      <c r="G383" s="40">
        <v>0</v>
      </c>
      <c r="H383" s="40">
        <v>19.2</v>
      </c>
      <c r="I383" s="49">
        <v>0</v>
      </c>
      <c r="J383" s="223"/>
    </row>
    <row r="384" spans="1:10" ht="16.5" hidden="1" customHeight="1">
      <c r="A384" s="212"/>
      <c r="B384" s="229"/>
      <c r="C384" s="32">
        <v>2024</v>
      </c>
      <c r="D384" s="33">
        <f t="shared" ref="D384:D389" si="130">E384+F384+G384+H384+I384</f>
        <v>0</v>
      </c>
      <c r="E384" s="33">
        <v>0</v>
      </c>
      <c r="F384" s="33">
        <v>0</v>
      </c>
      <c r="G384" s="33">
        <v>0</v>
      </c>
      <c r="H384" s="33">
        <v>0</v>
      </c>
      <c r="I384" s="41">
        <v>0</v>
      </c>
      <c r="J384" s="224"/>
    </row>
    <row r="385" spans="1:10" ht="16.5" hidden="1" customHeight="1">
      <c r="A385" s="108"/>
      <c r="B385" s="178"/>
      <c r="C385" s="27">
        <v>2025</v>
      </c>
      <c r="D385" s="24">
        <f t="shared" si="130"/>
        <v>0</v>
      </c>
      <c r="E385" s="24">
        <v>0</v>
      </c>
      <c r="F385" s="24">
        <v>0</v>
      </c>
      <c r="G385" s="24">
        <v>0</v>
      </c>
      <c r="H385" s="24">
        <v>0</v>
      </c>
      <c r="I385" s="24">
        <v>0</v>
      </c>
      <c r="J385" s="224"/>
    </row>
    <row r="386" spans="1:10" ht="16.5" hidden="1" customHeight="1" thickBot="1">
      <c r="A386" s="108"/>
      <c r="B386" s="178"/>
      <c r="C386" s="46">
        <v>2026</v>
      </c>
      <c r="D386" s="34">
        <f t="shared" si="130"/>
        <v>0</v>
      </c>
      <c r="E386" s="34">
        <v>0</v>
      </c>
      <c r="F386" s="34">
        <v>0</v>
      </c>
      <c r="G386" s="34">
        <v>0</v>
      </c>
      <c r="H386" s="34">
        <v>0</v>
      </c>
      <c r="I386" s="47">
        <v>0</v>
      </c>
      <c r="J386" s="224"/>
    </row>
    <row r="387" spans="1:10" ht="16.5" hidden="1" customHeight="1">
      <c r="A387" s="107">
        <v>6</v>
      </c>
      <c r="B387" s="177" t="s">
        <v>119</v>
      </c>
      <c r="C387" s="14">
        <v>2024</v>
      </c>
      <c r="D387" s="15">
        <f t="shared" si="130"/>
        <v>114.59771000000001</v>
      </c>
      <c r="E387" s="15">
        <v>0</v>
      </c>
      <c r="F387" s="15">
        <v>99.7</v>
      </c>
      <c r="G387" s="15">
        <v>0</v>
      </c>
      <c r="H387" s="15">
        <v>14.89771</v>
      </c>
      <c r="I387" s="16">
        <v>0</v>
      </c>
      <c r="J387" s="223"/>
    </row>
    <row r="388" spans="1:10" ht="16.5" hidden="1" customHeight="1">
      <c r="A388" s="108"/>
      <c r="B388" s="178"/>
      <c r="C388" s="27">
        <v>2025</v>
      </c>
      <c r="D388" s="24">
        <f t="shared" si="130"/>
        <v>114.59771000000001</v>
      </c>
      <c r="E388" s="24">
        <v>0</v>
      </c>
      <c r="F388" s="24">
        <v>99.7</v>
      </c>
      <c r="G388" s="24">
        <v>0</v>
      </c>
      <c r="H388" s="24">
        <v>14.89771</v>
      </c>
      <c r="I388" s="26">
        <v>0</v>
      </c>
      <c r="J388" s="223"/>
    </row>
    <row r="389" spans="1:10" ht="16.5" hidden="1" customHeight="1" thickBot="1">
      <c r="A389" s="109"/>
      <c r="B389" s="179"/>
      <c r="C389" s="44">
        <v>2026</v>
      </c>
      <c r="D389" s="40">
        <f t="shared" si="130"/>
        <v>0</v>
      </c>
      <c r="E389" s="40">
        <v>0</v>
      </c>
      <c r="F389" s="40">
        <v>0</v>
      </c>
      <c r="G389" s="40">
        <v>0</v>
      </c>
      <c r="H389" s="40">
        <v>0</v>
      </c>
      <c r="I389" s="49">
        <v>0</v>
      </c>
      <c r="J389" s="223"/>
    </row>
    <row r="390" spans="1:10" ht="16.5" customHeight="1">
      <c r="A390" s="107">
        <v>5</v>
      </c>
      <c r="B390" s="177" t="s">
        <v>120</v>
      </c>
      <c r="C390" s="14">
        <v>2024</v>
      </c>
      <c r="D390" s="15">
        <f t="shared" si="128"/>
        <v>2.2000000000000002</v>
      </c>
      <c r="E390" s="15">
        <v>0</v>
      </c>
      <c r="F390" s="15">
        <v>0</v>
      </c>
      <c r="G390" s="15">
        <v>0</v>
      </c>
      <c r="H390" s="15">
        <v>2.2000000000000002</v>
      </c>
      <c r="I390" s="16">
        <v>0</v>
      </c>
      <c r="J390" s="223"/>
    </row>
    <row r="391" spans="1:10" ht="16.5" customHeight="1">
      <c r="A391" s="108"/>
      <c r="B391" s="178"/>
      <c r="C391" s="27">
        <v>2025</v>
      </c>
      <c r="D391" s="24">
        <f t="shared" ref="D391:D393" si="131">E391+F391+G391+H391+I391</f>
        <v>2.2999999999999998</v>
      </c>
      <c r="E391" s="24">
        <v>0</v>
      </c>
      <c r="F391" s="24">
        <v>0</v>
      </c>
      <c r="G391" s="24">
        <v>0</v>
      </c>
      <c r="H391" s="24">
        <v>2.2999999999999998</v>
      </c>
      <c r="I391" s="26">
        <v>0</v>
      </c>
      <c r="J391" s="223"/>
    </row>
    <row r="392" spans="1:10" ht="16.5" customHeight="1" thickBot="1">
      <c r="A392" s="108"/>
      <c r="B392" s="178"/>
      <c r="C392" s="44">
        <v>2026</v>
      </c>
      <c r="D392" s="40">
        <f t="shared" si="131"/>
        <v>2</v>
      </c>
      <c r="E392" s="40">
        <v>0</v>
      </c>
      <c r="F392" s="40">
        <v>0</v>
      </c>
      <c r="G392" s="40">
        <v>0</v>
      </c>
      <c r="H392" s="40">
        <v>2</v>
      </c>
      <c r="I392" s="49">
        <v>0</v>
      </c>
      <c r="J392" s="223"/>
    </row>
    <row r="393" spans="1:10" ht="16.5" customHeight="1" thickBot="1">
      <c r="A393" s="108"/>
      <c r="B393" s="178"/>
      <c r="C393" s="44">
        <v>2027</v>
      </c>
      <c r="D393" s="40">
        <f t="shared" si="131"/>
        <v>2</v>
      </c>
      <c r="E393" s="40">
        <v>0</v>
      </c>
      <c r="F393" s="40">
        <v>0</v>
      </c>
      <c r="G393" s="40">
        <v>0</v>
      </c>
      <c r="H393" s="40">
        <v>2</v>
      </c>
      <c r="I393" s="49">
        <v>0</v>
      </c>
      <c r="J393" s="223"/>
    </row>
    <row r="394" spans="1:10" ht="16.5" customHeight="1" thickBot="1">
      <c r="A394" s="109"/>
      <c r="B394" s="179"/>
      <c r="C394" s="44">
        <v>2028</v>
      </c>
      <c r="D394" s="40">
        <f t="shared" si="128"/>
        <v>2</v>
      </c>
      <c r="E394" s="40">
        <v>0</v>
      </c>
      <c r="F394" s="40">
        <v>0</v>
      </c>
      <c r="G394" s="40">
        <v>0</v>
      </c>
      <c r="H394" s="40">
        <v>2</v>
      </c>
      <c r="I394" s="49">
        <v>0</v>
      </c>
      <c r="J394" s="223"/>
    </row>
    <row r="395" spans="1:10" ht="15" hidden="1" customHeight="1">
      <c r="A395" s="212"/>
      <c r="B395" s="229" t="s">
        <v>75</v>
      </c>
      <c r="C395" s="32">
        <v>2024</v>
      </c>
      <c r="D395" s="33">
        <f t="shared" ref="D395:D397" si="132">E395+F395+G395+H395+I395</f>
        <v>0</v>
      </c>
      <c r="E395" s="33">
        <f>E399</f>
        <v>0</v>
      </c>
      <c r="F395" s="33">
        <f>F399</f>
        <v>0</v>
      </c>
      <c r="G395" s="33">
        <f>G399</f>
        <v>0</v>
      </c>
      <c r="H395" s="33">
        <v>0</v>
      </c>
      <c r="I395" s="59">
        <f>I399</f>
        <v>0</v>
      </c>
      <c r="J395" s="224"/>
    </row>
    <row r="396" spans="1:10" ht="15" hidden="1" customHeight="1">
      <c r="A396" s="108"/>
      <c r="B396" s="178"/>
      <c r="C396" s="27">
        <v>2025</v>
      </c>
      <c r="D396" s="24">
        <f t="shared" ref="D396" si="133">E396+F396+G396+H396+I396</f>
        <v>0</v>
      </c>
      <c r="E396" s="33">
        <f t="shared" ref="E396:G396" si="134">E399</f>
        <v>0</v>
      </c>
      <c r="F396" s="33">
        <f t="shared" si="134"/>
        <v>0</v>
      </c>
      <c r="G396" s="33">
        <f t="shared" si="134"/>
        <v>0</v>
      </c>
      <c r="H396" s="33">
        <v>0</v>
      </c>
      <c r="I396" s="59">
        <f t="shared" ref="I396" si="135">I399</f>
        <v>0</v>
      </c>
      <c r="J396" s="224"/>
    </row>
    <row r="397" spans="1:10" ht="15" hidden="1" customHeight="1" thickBot="1">
      <c r="A397" s="109"/>
      <c r="B397" s="179"/>
      <c r="C397" s="44">
        <v>2026</v>
      </c>
      <c r="D397" s="40">
        <f t="shared" si="132"/>
        <v>0</v>
      </c>
      <c r="E397" s="33">
        <f>E401</f>
        <v>0</v>
      </c>
      <c r="F397" s="33">
        <f>F401</f>
        <v>0</v>
      </c>
      <c r="G397" s="33">
        <f>G401</f>
        <v>0</v>
      </c>
      <c r="H397" s="40">
        <v>0</v>
      </c>
      <c r="I397" s="60">
        <f>I401</f>
        <v>0</v>
      </c>
      <c r="J397" s="224"/>
    </row>
    <row r="398" spans="1:10" ht="15" hidden="1" customHeight="1">
      <c r="A398" s="107">
        <v>7</v>
      </c>
      <c r="B398" s="177" t="s">
        <v>47</v>
      </c>
      <c r="C398" s="14">
        <v>2022</v>
      </c>
      <c r="D398" s="15" t="e">
        <f>E398+F398+G398+H398+I398</f>
        <v>#REF!</v>
      </c>
      <c r="E398" s="38" t="e">
        <f>#REF!</f>
        <v>#REF!</v>
      </c>
      <c r="F398" s="38">
        <v>0</v>
      </c>
      <c r="G398" s="38">
        <v>0</v>
      </c>
      <c r="H398" s="38">
        <v>0</v>
      </c>
      <c r="I398" s="61">
        <v>0</v>
      </c>
      <c r="J398" s="224"/>
    </row>
    <row r="399" spans="1:10" ht="15" hidden="1" customHeight="1">
      <c r="A399" s="113"/>
      <c r="B399" s="225"/>
      <c r="C399" s="27">
        <v>2024</v>
      </c>
      <c r="D399" s="24">
        <f t="shared" si="128"/>
        <v>0</v>
      </c>
      <c r="E399" s="24">
        <f>E402</f>
        <v>0</v>
      </c>
      <c r="F399" s="24">
        <f>F402</f>
        <v>0</v>
      </c>
      <c r="G399" s="24">
        <f>G402</f>
        <v>0</v>
      </c>
      <c r="H399" s="24">
        <f>H402</f>
        <v>0</v>
      </c>
      <c r="I399" s="62">
        <f>I402</f>
        <v>0</v>
      </c>
      <c r="J399" s="224"/>
    </row>
    <row r="400" spans="1:10" ht="15" hidden="1" customHeight="1">
      <c r="A400" s="108"/>
      <c r="B400" s="178"/>
      <c r="C400" s="27">
        <v>2025</v>
      </c>
      <c r="D400" s="24">
        <f t="shared" ref="D400" si="136">E400+F400+G400+H400+I400</f>
        <v>0</v>
      </c>
      <c r="E400" s="24">
        <f t="shared" ref="E400" si="137">E402</f>
        <v>0</v>
      </c>
      <c r="F400" s="24">
        <f t="shared" ref="F400:G400" si="138">F402</f>
        <v>0</v>
      </c>
      <c r="G400" s="24">
        <f t="shared" si="138"/>
        <v>0</v>
      </c>
      <c r="H400" s="24">
        <f t="shared" ref="H400:I400" si="139">H402</f>
        <v>0</v>
      </c>
      <c r="I400" s="62">
        <f t="shared" si="139"/>
        <v>0</v>
      </c>
      <c r="J400" s="224"/>
    </row>
    <row r="401" spans="1:24" ht="15" hidden="1" customHeight="1" thickBot="1">
      <c r="A401" s="109"/>
      <c r="B401" s="179"/>
      <c r="C401" s="44">
        <v>2026</v>
      </c>
      <c r="D401" s="40">
        <f t="shared" si="128"/>
        <v>0</v>
      </c>
      <c r="E401" s="33">
        <f>E404</f>
        <v>0</v>
      </c>
      <c r="F401" s="33">
        <f>F404</f>
        <v>0</v>
      </c>
      <c r="G401" s="33">
        <f>G404</f>
        <v>0</v>
      </c>
      <c r="H401" s="24">
        <f>H404</f>
        <v>0</v>
      </c>
      <c r="I401" s="62">
        <f>I404</f>
        <v>0</v>
      </c>
      <c r="J401" s="224"/>
    </row>
    <row r="402" spans="1:24" ht="39.75" hidden="1" customHeight="1">
      <c r="A402" s="189"/>
      <c r="B402" s="225"/>
      <c r="C402" s="27">
        <v>2024</v>
      </c>
      <c r="D402" s="24">
        <f t="shared" si="128"/>
        <v>0</v>
      </c>
      <c r="E402" s="24">
        <v>0</v>
      </c>
      <c r="F402" s="24">
        <v>0</v>
      </c>
      <c r="G402" s="24">
        <v>0</v>
      </c>
      <c r="H402" s="24">
        <v>0</v>
      </c>
      <c r="I402" s="30">
        <v>0</v>
      </c>
      <c r="J402" s="224"/>
    </row>
    <row r="403" spans="1:24" ht="39.75" hidden="1" customHeight="1">
      <c r="A403" s="190"/>
      <c r="B403" s="178"/>
      <c r="C403" s="19">
        <v>2025</v>
      </c>
      <c r="D403" s="20">
        <f t="shared" ref="D403" si="140">E403+F403+G403+H403+I403</f>
        <v>0</v>
      </c>
      <c r="E403" s="20">
        <v>0</v>
      </c>
      <c r="F403" s="20">
        <v>0</v>
      </c>
      <c r="G403" s="20">
        <v>0</v>
      </c>
      <c r="H403" s="20">
        <v>0</v>
      </c>
      <c r="I403" s="31">
        <v>0</v>
      </c>
      <c r="J403" s="147"/>
    </row>
    <row r="404" spans="1:24" ht="14.25" hidden="1" customHeight="1" thickBot="1">
      <c r="A404" s="190"/>
      <c r="B404" s="178"/>
      <c r="C404" s="19">
        <v>2026</v>
      </c>
      <c r="D404" s="20">
        <f t="shared" si="128"/>
        <v>0</v>
      </c>
      <c r="E404" s="20">
        <v>0</v>
      </c>
      <c r="F404" s="20">
        <v>0</v>
      </c>
      <c r="G404" s="20">
        <v>0</v>
      </c>
      <c r="H404" s="20">
        <v>0</v>
      </c>
      <c r="I404" s="31">
        <v>0</v>
      </c>
      <c r="J404" s="147"/>
    </row>
    <row r="405" spans="1:24" ht="14.25" customHeight="1">
      <c r="A405" s="107">
        <v>6</v>
      </c>
      <c r="B405" s="177" t="s">
        <v>78</v>
      </c>
      <c r="C405" s="14">
        <v>2024</v>
      </c>
      <c r="D405" s="15">
        <f t="shared" ref="D405:D409" si="141">E405+F405+G405+H405+I405</f>
        <v>52.56</v>
      </c>
      <c r="E405" s="15">
        <v>0</v>
      </c>
      <c r="F405" s="15">
        <v>0</v>
      </c>
      <c r="G405" s="15">
        <v>0</v>
      </c>
      <c r="H405" s="15">
        <v>52.56</v>
      </c>
      <c r="I405" s="16">
        <v>0</v>
      </c>
      <c r="J405" s="82"/>
    </row>
    <row r="406" spans="1:24" ht="14.25" customHeight="1">
      <c r="A406" s="108"/>
      <c r="B406" s="178"/>
      <c r="C406" s="27">
        <v>2025</v>
      </c>
      <c r="D406" s="24">
        <f t="shared" si="141"/>
        <v>0</v>
      </c>
      <c r="E406" s="24">
        <v>0</v>
      </c>
      <c r="F406" s="24">
        <v>0</v>
      </c>
      <c r="G406" s="24">
        <v>0</v>
      </c>
      <c r="H406" s="24">
        <v>0</v>
      </c>
      <c r="I406" s="26">
        <v>0</v>
      </c>
      <c r="J406" s="82"/>
    </row>
    <row r="407" spans="1:24" ht="14.25" customHeight="1" thickBot="1">
      <c r="A407" s="108"/>
      <c r="B407" s="178"/>
      <c r="C407" s="44">
        <v>2026</v>
      </c>
      <c r="D407" s="40">
        <f t="shared" ref="D407:D408" si="142">E407+F407+G407+H407+I407</f>
        <v>0</v>
      </c>
      <c r="E407" s="40">
        <v>0</v>
      </c>
      <c r="F407" s="40">
        <v>0</v>
      </c>
      <c r="G407" s="40">
        <v>0</v>
      </c>
      <c r="H407" s="40">
        <v>0</v>
      </c>
      <c r="I407" s="49">
        <v>0</v>
      </c>
      <c r="J407" s="82"/>
    </row>
    <row r="408" spans="1:24" ht="14.25" customHeight="1" thickBot="1">
      <c r="A408" s="108"/>
      <c r="B408" s="178"/>
      <c r="C408" s="44">
        <v>2027</v>
      </c>
      <c r="D408" s="40">
        <f t="shared" si="142"/>
        <v>0</v>
      </c>
      <c r="E408" s="40">
        <v>0</v>
      </c>
      <c r="F408" s="40">
        <v>0</v>
      </c>
      <c r="G408" s="40">
        <v>0</v>
      </c>
      <c r="H408" s="40">
        <v>0</v>
      </c>
      <c r="I408" s="49">
        <v>0</v>
      </c>
      <c r="J408" s="82"/>
    </row>
    <row r="409" spans="1:24" ht="14.25" customHeight="1" thickBot="1">
      <c r="A409" s="109"/>
      <c r="B409" s="179"/>
      <c r="C409" s="44">
        <v>2028</v>
      </c>
      <c r="D409" s="40">
        <f t="shared" si="141"/>
        <v>0</v>
      </c>
      <c r="E409" s="40">
        <v>0</v>
      </c>
      <c r="F409" s="40">
        <v>0</v>
      </c>
      <c r="G409" s="40">
        <v>0</v>
      </c>
      <c r="H409" s="40">
        <v>0</v>
      </c>
      <c r="I409" s="49">
        <v>0</v>
      </c>
      <c r="J409" s="82"/>
    </row>
    <row r="410" spans="1:24" ht="12.75">
      <c r="A410" s="115" t="s">
        <v>17</v>
      </c>
      <c r="B410" s="116"/>
      <c r="C410" s="17">
        <v>2024</v>
      </c>
      <c r="D410" s="18">
        <f>D327+D332+D337+D379+D390+D405</f>
        <v>16974.877300000004</v>
      </c>
      <c r="E410" s="18">
        <f t="shared" ref="E410:I410" si="143">E327+E332+E337+E379+E390+E405</f>
        <v>0</v>
      </c>
      <c r="F410" s="18">
        <f t="shared" si="143"/>
        <v>2866.3262500000001</v>
      </c>
      <c r="G410" s="18">
        <f t="shared" si="143"/>
        <v>1852.4</v>
      </c>
      <c r="H410" s="18">
        <f t="shared" si="143"/>
        <v>12256.15105</v>
      </c>
      <c r="I410" s="18">
        <f t="shared" si="143"/>
        <v>0</v>
      </c>
      <c r="J410" s="185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2.75">
      <c r="A411" s="117"/>
      <c r="B411" s="118"/>
      <c r="C411" s="13">
        <v>2025</v>
      </c>
      <c r="D411" s="8">
        <f>D328+D333+D338+D380+D391+D406</f>
        <v>15782.34828</v>
      </c>
      <c r="E411" s="8">
        <f t="shared" ref="E411:I411" si="144">E328+E333+E338+E380+E391+E406</f>
        <v>0</v>
      </c>
      <c r="F411" s="8">
        <f t="shared" si="144"/>
        <v>1739.9569999999999</v>
      </c>
      <c r="G411" s="8">
        <f t="shared" si="144"/>
        <v>1640.3</v>
      </c>
      <c r="H411" s="8">
        <f t="shared" si="144"/>
        <v>12402.091280000001</v>
      </c>
      <c r="I411" s="8">
        <f t="shared" si="144"/>
        <v>0</v>
      </c>
      <c r="J411" s="18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3.5" thickBot="1">
      <c r="A412" s="117"/>
      <c r="B412" s="118"/>
      <c r="C412" s="78">
        <v>2026</v>
      </c>
      <c r="D412" s="79">
        <f>D329+D334+D339+D381+D392+D407</f>
        <v>13968</v>
      </c>
      <c r="E412" s="67">
        <f t="shared" ref="E412:I412" si="145">E329+E334+E339+E381+E392</f>
        <v>0</v>
      </c>
      <c r="F412" s="67">
        <f t="shared" si="145"/>
        <v>1640.3</v>
      </c>
      <c r="G412" s="67">
        <f t="shared" si="145"/>
        <v>1640.3</v>
      </c>
      <c r="H412" s="67">
        <f t="shared" si="145"/>
        <v>10687.4</v>
      </c>
      <c r="I412" s="67">
        <f t="shared" si="145"/>
        <v>0</v>
      </c>
      <c r="J412" s="18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3.5" thickBot="1">
      <c r="A413" s="117"/>
      <c r="B413" s="118"/>
      <c r="C413" s="78">
        <v>2027</v>
      </c>
      <c r="D413" s="79">
        <f t="shared" ref="D413:I413" si="146">D330+D335+D340+D382+D393</f>
        <v>13968</v>
      </c>
      <c r="E413" s="67">
        <f t="shared" si="146"/>
        <v>0</v>
      </c>
      <c r="F413" s="67">
        <f t="shared" si="146"/>
        <v>1640.3</v>
      </c>
      <c r="G413" s="67">
        <f t="shared" si="146"/>
        <v>1640.3</v>
      </c>
      <c r="H413" s="67">
        <f t="shared" si="146"/>
        <v>10687.4</v>
      </c>
      <c r="I413" s="67">
        <f t="shared" si="146"/>
        <v>0</v>
      </c>
      <c r="J413" s="18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3.5" thickBot="1">
      <c r="A414" s="119"/>
      <c r="B414" s="120"/>
      <c r="C414" s="78">
        <v>2028</v>
      </c>
      <c r="D414" s="79">
        <f t="shared" ref="D414:I414" si="147">D331+D336+D341+D383+D394</f>
        <v>13968</v>
      </c>
      <c r="E414" s="67">
        <f t="shared" si="147"/>
        <v>0</v>
      </c>
      <c r="F414" s="67">
        <f t="shared" si="147"/>
        <v>1640.3</v>
      </c>
      <c r="G414" s="67">
        <f t="shared" si="147"/>
        <v>1640.3</v>
      </c>
      <c r="H414" s="67">
        <f t="shared" si="147"/>
        <v>10687.4</v>
      </c>
      <c r="I414" s="67">
        <f t="shared" si="147"/>
        <v>0</v>
      </c>
      <c r="J414" s="187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1.25" customHeight="1">
      <c r="A415" s="115" t="s">
        <v>48</v>
      </c>
      <c r="B415" s="116"/>
      <c r="C415" s="123" t="s">
        <v>136</v>
      </c>
      <c r="D415" s="126">
        <f>D410+D411+D412+D413+D414</f>
        <v>74661.225579999998</v>
      </c>
      <c r="E415" s="126">
        <f t="shared" ref="E415:I415" si="148">E410+E411+E412+E413+E414</f>
        <v>0</v>
      </c>
      <c r="F415" s="126">
        <f t="shared" si="148"/>
        <v>9527.18325</v>
      </c>
      <c r="G415" s="126">
        <f t="shared" si="148"/>
        <v>8413.6</v>
      </c>
      <c r="H415" s="126">
        <f t="shared" si="148"/>
        <v>56720.442330000005</v>
      </c>
      <c r="I415" s="126">
        <f t="shared" si="148"/>
        <v>0</v>
      </c>
      <c r="J415" s="185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1.25" customHeight="1">
      <c r="A416" s="121"/>
      <c r="B416" s="122"/>
      <c r="C416" s="124"/>
      <c r="D416" s="127"/>
      <c r="E416" s="127"/>
      <c r="F416" s="127"/>
      <c r="G416" s="127"/>
      <c r="H416" s="127"/>
      <c r="I416" s="127"/>
      <c r="J416" s="230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1.25" customHeight="1">
      <c r="A417" s="121"/>
      <c r="B417" s="122"/>
      <c r="C417" s="124"/>
      <c r="D417" s="127"/>
      <c r="E417" s="127"/>
      <c r="F417" s="127"/>
      <c r="G417" s="127"/>
      <c r="H417" s="127"/>
      <c r="I417" s="127"/>
      <c r="J417" s="230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1.25" customHeight="1" thickBot="1">
      <c r="A418" s="119"/>
      <c r="B418" s="120"/>
      <c r="C418" s="125"/>
      <c r="D418" s="128"/>
      <c r="E418" s="128"/>
      <c r="F418" s="128"/>
      <c r="G418" s="128"/>
      <c r="H418" s="128"/>
      <c r="I418" s="128"/>
      <c r="J418" s="187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.75" thickBot="1">
      <c r="A419" s="169" t="s">
        <v>49</v>
      </c>
      <c r="B419" s="145"/>
      <c r="C419" s="145"/>
      <c r="D419" s="145"/>
      <c r="E419" s="145"/>
      <c r="F419" s="145"/>
      <c r="G419" s="145"/>
      <c r="H419" s="145"/>
      <c r="I419" s="145"/>
      <c r="J419" s="146"/>
    </row>
    <row r="420" spans="1:24" ht="15.75" customHeight="1">
      <c r="A420" s="107">
        <v>1</v>
      </c>
      <c r="B420" s="110" t="s">
        <v>76</v>
      </c>
      <c r="C420" s="14">
        <v>2024</v>
      </c>
      <c r="D420" s="15">
        <f t="shared" ref="D420:D468" si="149">E420+F420+G420+H420+I420</f>
        <v>159.37786</v>
      </c>
      <c r="E420" s="15">
        <v>0</v>
      </c>
      <c r="F420" s="15">
        <v>0</v>
      </c>
      <c r="G420" s="15">
        <v>0</v>
      </c>
      <c r="H420" s="36">
        <v>159.37786</v>
      </c>
      <c r="I420" s="16">
        <v>0</v>
      </c>
      <c r="J420" s="249" t="s">
        <v>114</v>
      </c>
    </row>
    <row r="421" spans="1:24" ht="15.75" customHeight="1">
      <c r="A421" s="108"/>
      <c r="B421" s="111"/>
      <c r="C421" s="27">
        <v>2025</v>
      </c>
      <c r="D421" s="24">
        <f t="shared" ref="D421:D422" si="150">E421+F421+G421+H421+I421</f>
        <v>169.60229000000001</v>
      </c>
      <c r="E421" s="24">
        <v>0</v>
      </c>
      <c r="F421" s="24">
        <v>0</v>
      </c>
      <c r="G421" s="24">
        <v>0</v>
      </c>
      <c r="H421" s="37">
        <v>169.60229000000001</v>
      </c>
      <c r="I421" s="26">
        <v>0</v>
      </c>
      <c r="J421" s="219"/>
    </row>
    <row r="422" spans="1:24" ht="15.75" customHeight="1" thickBot="1">
      <c r="A422" s="108"/>
      <c r="B422" s="111"/>
      <c r="C422" s="44">
        <v>2026</v>
      </c>
      <c r="D422" s="40">
        <f t="shared" si="150"/>
        <v>143.86363</v>
      </c>
      <c r="E422" s="40">
        <v>0</v>
      </c>
      <c r="F422" s="40">
        <v>0</v>
      </c>
      <c r="G422" s="40">
        <v>0</v>
      </c>
      <c r="H422" s="48">
        <v>143.86363</v>
      </c>
      <c r="I422" s="49">
        <v>0</v>
      </c>
      <c r="J422" s="219"/>
    </row>
    <row r="423" spans="1:24" ht="15.75" customHeight="1" thickBot="1">
      <c r="A423" s="108"/>
      <c r="B423" s="111"/>
      <c r="C423" s="44">
        <v>2027</v>
      </c>
      <c r="D423" s="40">
        <f>E423+F423+G423+H423+I423</f>
        <v>143.86363</v>
      </c>
      <c r="E423" s="40">
        <v>0</v>
      </c>
      <c r="F423" s="40">
        <v>0</v>
      </c>
      <c r="G423" s="40">
        <v>0</v>
      </c>
      <c r="H423" s="48">
        <v>143.86363</v>
      </c>
      <c r="I423" s="49">
        <v>0</v>
      </c>
      <c r="J423" s="219"/>
    </row>
    <row r="424" spans="1:24" ht="15.75" customHeight="1" thickBot="1">
      <c r="A424" s="109"/>
      <c r="B424" s="112"/>
      <c r="C424" s="44">
        <v>2028</v>
      </c>
      <c r="D424" s="40">
        <f t="shared" si="149"/>
        <v>143.86363</v>
      </c>
      <c r="E424" s="40">
        <v>0</v>
      </c>
      <c r="F424" s="40">
        <v>0</v>
      </c>
      <c r="G424" s="40">
        <v>0</v>
      </c>
      <c r="H424" s="48">
        <v>143.86363</v>
      </c>
      <c r="I424" s="49">
        <v>0</v>
      </c>
      <c r="J424" s="219"/>
    </row>
    <row r="425" spans="1:24" ht="25.5" customHeight="1">
      <c r="A425" s="107">
        <v>2</v>
      </c>
      <c r="B425" s="110" t="s">
        <v>50</v>
      </c>
      <c r="C425" s="14">
        <v>2024</v>
      </c>
      <c r="D425" s="15">
        <f t="shared" si="149"/>
        <v>587.5</v>
      </c>
      <c r="E425" s="15">
        <v>0</v>
      </c>
      <c r="F425" s="15">
        <v>0</v>
      </c>
      <c r="G425" s="15">
        <v>0</v>
      </c>
      <c r="H425" s="36">
        <v>587.5</v>
      </c>
      <c r="I425" s="16">
        <v>0</v>
      </c>
      <c r="J425" s="219"/>
    </row>
    <row r="426" spans="1:24" ht="25.5" customHeight="1">
      <c r="A426" s="108"/>
      <c r="B426" s="111"/>
      <c r="C426" s="27">
        <v>2025</v>
      </c>
      <c r="D426" s="24">
        <f t="shared" ref="D426:D428" si="151">E426+F426+G426+H426+I426</f>
        <v>587.5</v>
      </c>
      <c r="E426" s="24">
        <v>0</v>
      </c>
      <c r="F426" s="24">
        <v>0</v>
      </c>
      <c r="G426" s="24">
        <v>0</v>
      </c>
      <c r="H426" s="37">
        <v>587.5</v>
      </c>
      <c r="I426" s="26">
        <v>0</v>
      </c>
      <c r="J426" s="219"/>
    </row>
    <row r="427" spans="1:24" ht="25.5" customHeight="1" thickBot="1">
      <c r="A427" s="108"/>
      <c r="B427" s="111"/>
      <c r="C427" s="44">
        <v>2026</v>
      </c>
      <c r="D427" s="40">
        <f t="shared" si="151"/>
        <v>587.5</v>
      </c>
      <c r="E427" s="40">
        <v>0</v>
      </c>
      <c r="F427" s="40">
        <v>0</v>
      </c>
      <c r="G427" s="40">
        <v>0</v>
      </c>
      <c r="H427" s="48">
        <v>587.5</v>
      </c>
      <c r="I427" s="49">
        <v>0</v>
      </c>
      <c r="J427" s="219"/>
    </row>
    <row r="428" spans="1:24" ht="25.5" customHeight="1" thickBot="1">
      <c r="A428" s="108"/>
      <c r="B428" s="111"/>
      <c r="C428" s="44">
        <v>2027</v>
      </c>
      <c r="D428" s="40">
        <f t="shared" si="151"/>
        <v>587.5</v>
      </c>
      <c r="E428" s="40">
        <v>0</v>
      </c>
      <c r="F428" s="40">
        <v>0</v>
      </c>
      <c r="G428" s="40">
        <v>0</v>
      </c>
      <c r="H428" s="48">
        <v>587.5</v>
      </c>
      <c r="I428" s="49">
        <v>0</v>
      </c>
      <c r="J428" s="219"/>
    </row>
    <row r="429" spans="1:24" ht="25.5" customHeight="1" thickBot="1">
      <c r="A429" s="109"/>
      <c r="B429" s="112"/>
      <c r="C429" s="44">
        <v>2028</v>
      </c>
      <c r="D429" s="40">
        <f t="shared" si="149"/>
        <v>587.5</v>
      </c>
      <c r="E429" s="40">
        <v>0</v>
      </c>
      <c r="F429" s="40">
        <v>0</v>
      </c>
      <c r="G429" s="40">
        <v>0</v>
      </c>
      <c r="H429" s="48">
        <v>587.5</v>
      </c>
      <c r="I429" s="49">
        <v>0</v>
      </c>
      <c r="J429" s="219"/>
    </row>
    <row r="430" spans="1:24" ht="16.5" customHeight="1">
      <c r="A430" s="107">
        <v>3</v>
      </c>
      <c r="B430" s="110" t="s">
        <v>51</v>
      </c>
      <c r="C430" s="14">
        <v>2024</v>
      </c>
      <c r="D430" s="15">
        <f t="shared" si="149"/>
        <v>33.299999999999997</v>
      </c>
      <c r="E430" s="15">
        <v>0</v>
      </c>
      <c r="F430" s="15">
        <v>0</v>
      </c>
      <c r="G430" s="15">
        <v>0</v>
      </c>
      <c r="H430" s="36">
        <v>33.299999999999997</v>
      </c>
      <c r="I430" s="16">
        <v>0</v>
      </c>
      <c r="J430" s="219"/>
    </row>
    <row r="431" spans="1:24" ht="16.5" customHeight="1">
      <c r="A431" s="108"/>
      <c r="B431" s="111"/>
      <c r="C431" s="19">
        <v>2025</v>
      </c>
      <c r="D431" s="20">
        <f t="shared" ref="D431:D433" si="152">E431+F431+G431+H431+I431</f>
        <v>33.299999999999997</v>
      </c>
      <c r="E431" s="20">
        <v>0</v>
      </c>
      <c r="F431" s="20">
        <v>0</v>
      </c>
      <c r="G431" s="20">
        <v>0</v>
      </c>
      <c r="H431" s="37">
        <v>33.299999999999997</v>
      </c>
      <c r="I431" s="21">
        <v>0</v>
      </c>
      <c r="J431" s="219"/>
    </row>
    <row r="432" spans="1:24" ht="16.5" customHeight="1" thickBot="1">
      <c r="A432" s="108"/>
      <c r="B432" s="111"/>
      <c r="C432" s="28">
        <v>2026</v>
      </c>
      <c r="D432" s="25">
        <f t="shared" si="152"/>
        <v>33.299999999999997</v>
      </c>
      <c r="E432" s="25">
        <v>0</v>
      </c>
      <c r="F432" s="25">
        <v>0</v>
      </c>
      <c r="G432" s="25">
        <v>0</v>
      </c>
      <c r="H432" s="48">
        <v>33.299999999999997</v>
      </c>
      <c r="I432" s="53">
        <v>0</v>
      </c>
      <c r="J432" s="219"/>
    </row>
    <row r="433" spans="1:10" ht="16.5" customHeight="1" thickBot="1">
      <c r="A433" s="108"/>
      <c r="B433" s="111"/>
      <c r="C433" s="28">
        <v>2027</v>
      </c>
      <c r="D433" s="25">
        <f t="shared" si="152"/>
        <v>33.299999999999997</v>
      </c>
      <c r="E433" s="25">
        <v>0</v>
      </c>
      <c r="F433" s="25">
        <v>0</v>
      </c>
      <c r="G433" s="25">
        <v>0</v>
      </c>
      <c r="H433" s="48">
        <v>33.299999999999997</v>
      </c>
      <c r="I433" s="53">
        <v>0</v>
      </c>
      <c r="J433" s="219"/>
    </row>
    <row r="434" spans="1:10" ht="16.5" customHeight="1" thickBot="1">
      <c r="A434" s="109"/>
      <c r="B434" s="112"/>
      <c r="C434" s="28">
        <v>2028</v>
      </c>
      <c r="D434" s="25">
        <f t="shared" si="149"/>
        <v>33.299999999999997</v>
      </c>
      <c r="E434" s="25">
        <v>0</v>
      </c>
      <c r="F434" s="25">
        <v>0</v>
      </c>
      <c r="G434" s="25">
        <v>0</v>
      </c>
      <c r="H434" s="48">
        <v>33.299999999999997</v>
      </c>
      <c r="I434" s="53">
        <v>0</v>
      </c>
      <c r="J434" s="219"/>
    </row>
    <row r="435" spans="1:10" ht="18.75" customHeight="1">
      <c r="A435" s="107">
        <v>4</v>
      </c>
      <c r="B435" s="110" t="s">
        <v>52</v>
      </c>
      <c r="C435" s="14">
        <v>2024</v>
      </c>
      <c r="D435" s="15">
        <f t="shared" si="149"/>
        <v>43.1</v>
      </c>
      <c r="E435" s="15">
        <v>0</v>
      </c>
      <c r="F435" s="15">
        <v>0</v>
      </c>
      <c r="G435" s="15">
        <v>0</v>
      </c>
      <c r="H435" s="36">
        <v>43.1</v>
      </c>
      <c r="I435" s="16">
        <v>0</v>
      </c>
      <c r="J435" s="219"/>
    </row>
    <row r="436" spans="1:10" ht="18.75" customHeight="1">
      <c r="A436" s="108"/>
      <c r="B436" s="111"/>
      <c r="C436" s="27">
        <v>2025</v>
      </c>
      <c r="D436" s="24">
        <f t="shared" ref="D436:D438" si="153">E436+F436+G436+H436+I436</f>
        <v>43.1</v>
      </c>
      <c r="E436" s="24">
        <v>0</v>
      </c>
      <c r="F436" s="24">
        <v>0</v>
      </c>
      <c r="G436" s="24">
        <v>0</v>
      </c>
      <c r="H436" s="37">
        <v>43.1</v>
      </c>
      <c r="I436" s="26">
        <v>0</v>
      </c>
      <c r="J436" s="219"/>
    </row>
    <row r="437" spans="1:10" ht="18.75" customHeight="1" thickBot="1">
      <c r="A437" s="108"/>
      <c r="B437" s="111"/>
      <c r="C437" s="44">
        <v>2026</v>
      </c>
      <c r="D437" s="40">
        <f t="shared" si="153"/>
        <v>43.1</v>
      </c>
      <c r="E437" s="40">
        <v>0</v>
      </c>
      <c r="F437" s="40">
        <v>0</v>
      </c>
      <c r="G437" s="40">
        <v>0</v>
      </c>
      <c r="H437" s="48">
        <v>43.1</v>
      </c>
      <c r="I437" s="49">
        <v>0</v>
      </c>
      <c r="J437" s="219"/>
    </row>
    <row r="438" spans="1:10" ht="18.75" customHeight="1" thickBot="1">
      <c r="A438" s="108"/>
      <c r="B438" s="111"/>
      <c r="C438" s="44">
        <v>2027</v>
      </c>
      <c r="D438" s="40">
        <f t="shared" si="153"/>
        <v>43.1</v>
      </c>
      <c r="E438" s="40">
        <v>0</v>
      </c>
      <c r="F438" s="40">
        <v>0</v>
      </c>
      <c r="G438" s="40">
        <v>0</v>
      </c>
      <c r="H438" s="48">
        <v>43.1</v>
      </c>
      <c r="I438" s="49">
        <v>0</v>
      </c>
      <c r="J438" s="219"/>
    </row>
    <row r="439" spans="1:10" ht="18.75" customHeight="1" thickBot="1">
      <c r="A439" s="109"/>
      <c r="B439" s="112"/>
      <c r="C439" s="44">
        <v>2028</v>
      </c>
      <c r="D439" s="40">
        <f t="shared" si="149"/>
        <v>43.1</v>
      </c>
      <c r="E439" s="40">
        <v>0</v>
      </c>
      <c r="F439" s="40">
        <v>0</v>
      </c>
      <c r="G439" s="40">
        <v>0</v>
      </c>
      <c r="H439" s="48">
        <v>43.1</v>
      </c>
      <c r="I439" s="49">
        <v>0</v>
      </c>
      <c r="J439" s="219"/>
    </row>
    <row r="440" spans="1:10" ht="18.75" customHeight="1">
      <c r="A440" s="107">
        <v>5</v>
      </c>
      <c r="B440" s="110" t="s">
        <v>53</v>
      </c>
      <c r="C440" s="14">
        <v>2024</v>
      </c>
      <c r="D440" s="15">
        <f t="shared" si="149"/>
        <v>1</v>
      </c>
      <c r="E440" s="15">
        <v>0</v>
      </c>
      <c r="F440" s="15">
        <v>0</v>
      </c>
      <c r="G440" s="15">
        <v>0</v>
      </c>
      <c r="H440" s="36">
        <v>1</v>
      </c>
      <c r="I440" s="16">
        <v>0</v>
      </c>
      <c r="J440" s="219"/>
    </row>
    <row r="441" spans="1:10" ht="18.75" customHeight="1">
      <c r="A441" s="108"/>
      <c r="B441" s="111"/>
      <c r="C441" s="27">
        <v>2025</v>
      </c>
      <c r="D441" s="24">
        <f t="shared" ref="D441:D443" si="154">E441+F441+G441+H441+I441</f>
        <v>1</v>
      </c>
      <c r="E441" s="24">
        <v>0</v>
      </c>
      <c r="F441" s="24">
        <v>0</v>
      </c>
      <c r="G441" s="24">
        <v>0</v>
      </c>
      <c r="H441" s="37">
        <v>1</v>
      </c>
      <c r="I441" s="26">
        <v>0</v>
      </c>
      <c r="J441" s="219"/>
    </row>
    <row r="442" spans="1:10" ht="18.75" customHeight="1" thickBot="1">
      <c r="A442" s="108"/>
      <c r="B442" s="111"/>
      <c r="C442" s="44">
        <v>2026</v>
      </c>
      <c r="D442" s="40">
        <f t="shared" si="154"/>
        <v>1</v>
      </c>
      <c r="E442" s="40">
        <v>0</v>
      </c>
      <c r="F442" s="40">
        <v>0</v>
      </c>
      <c r="G442" s="40">
        <v>0</v>
      </c>
      <c r="H442" s="48">
        <v>1</v>
      </c>
      <c r="I442" s="49">
        <v>0</v>
      </c>
      <c r="J442" s="219"/>
    </row>
    <row r="443" spans="1:10" ht="18.75" customHeight="1" thickBot="1">
      <c r="A443" s="108"/>
      <c r="B443" s="111"/>
      <c r="C443" s="44">
        <v>2027</v>
      </c>
      <c r="D443" s="40">
        <f t="shared" si="154"/>
        <v>1</v>
      </c>
      <c r="E443" s="40">
        <v>0</v>
      </c>
      <c r="F443" s="40">
        <v>0</v>
      </c>
      <c r="G443" s="40">
        <v>0</v>
      </c>
      <c r="H443" s="48">
        <v>1</v>
      </c>
      <c r="I443" s="49">
        <v>0</v>
      </c>
      <c r="J443" s="219"/>
    </row>
    <row r="444" spans="1:10" ht="18.75" customHeight="1" thickBot="1">
      <c r="A444" s="109"/>
      <c r="B444" s="112"/>
      <c r="C444" s="44">
        <v>2028</v>
      </c>
      <c r="D444" s="40">
        <f t="shared" si="149"/>
        <v>1</v>
      </c>
      <c r="E444" s="40">
        <v>0</v>
      </c>
      <c r="F444" s="40">
        <v>0</v>
      </c>
      <c r="G444" s="40">
        <v>0</v>
      </c>
      <c r="H444" s="48">
        <v>1</v>
      </c>
      <c r="I444" s="49">
        <v>0</v>
      </c>
      <c r="J444" s="219"/>
    </row>
    <row r="445" spans="1:10" ht="18.75" customHeight="1">
      <c r="A445" s="107">
        <v>6</v>
      </c>
      <c r="B445" s="110" t="s">
        <v>54</v>
      </c>
      <c r="C445" s="14">
        <v>2024</v>
      </c>
      <c r="D445" s="15">
        <f t="shared" si="149"/>
        <v>210</v>
      </c>
      <c r="E445" s="15">
        <v>0</v>
      </c>
      <c r="F445" s="15">
        <v>0</v>
      </c>
      <c r="G445" s="15">
        <v>0</v>
      </c>
      <c r="H445" s="36">
        <v>210</v>
      </c>
      <c r="I445" s="16">
        <v>0</v>
      </c>
      <c r="J445" s="219"/>
    </row>
    <row r="446" spans="1:10" ht="18.75" customHeight="1">
      <c r="A446" s="108"/>
      <c r="B446" s="111"/>
      <c r="C446" s="27">
        <v>2025</v>
      </c>
      <c r="D446" s="24">
        <f t="shared" ref="D446:D448" si="155">E446+F446+G446+H446+I446</f>
        <v>224</v>
      </c>
      <c r="E446" s="24">
        <v>0</v>
      </c>
      <c r="F446" s="24">
        <v>0</v>
      </c>
      <c r="G446" s="24">
        <v>0</v>
      </c>
      <c r="H446" s="37">
        <v>224</v>
      </c>
      <c r="I446" s="26">
        <v>0</v>
      </c>
      <c r="J446" s="219"/>
    </row>
    <row r="447" spans="1:10" ht="18.75" customHeight="1" thickBot="1">
      <c r="A447" s="108"/>
      <c r="B447" s="111"/>
      <c r="C447" s="44">
        <v>2026</v>
      </c>
      <c r="D447" s="40">
        <f t="shared" si="155"/>
        <v>189.6</v>
      </c>
      <c r="E447" s="40">
        <v>0</v>
      </c>
      <c r="F447" s="40">
        <v>0</v>
      </c>
      <c r="G447" s="40">
        <v>0</v>
      </c>
      <c r="H447" s="48">
        <v>189.6</v>
      </c>
      <c r="I447" s="49">
        <v>0</v>
      </c>
      <c r="J447" s="219"/>
    </row>
    <row r="448" spans="1:10" ht="18.75" customHeight="1" thickBot="1">
      <c r="A448" s="108"/>
      <c r="B448" s="111"/>
      <c r="C448" s="44">
        <v>2027</v>
      </c>
      <c r="D448" s="40">
        <f t="shared" si="155"/>
        <v>189.6</v>
      </c>
      <c r="E448" s="40">
        <v>0</v>
      </c>
      <c r="F448" s="40">
        <v>0</v>
      </c>
      <c r="G448" s="40">
        <v>0</v>
      </c>
      <c r="H448" s="48">
        <v>189.6</v>
      </c>
      <c r="I448" s="49">
        <v>0</v>
      </c>
      <c r="J448" s="219"/>
    </row>
    <row r="449" spans="1:10" ht="18.75" customHeight="1" thickBot="1">
      <c r="A449" s="109"/>
      <c r="B449" s="112"/>
      <c r="C449" s="44">
        <v>2028</v>
      </c>
      <c r="D449" s="40">
        <f t="shared" si="149"/>
        <v>189.6</v>
      </c>
      <c r="E449" s="40">
        <v>0</v>
      </c>
      <c r="F449" s="40">
        <v>0</v>
      </c>
      <c r="G449" s="40">
        <v>0</v>
      </c>
      <c r="H449" s="48">
        <v>189.6</v>
      </c>
      <c r="I449" s="49">
        <v>0</v>
      </c>
      <c r="J449" s="219"/>
    </row>
    <row r="450" spans="1:10" ht="37.5" hidden="1" customHeight="1">
      <c r="A450" s="189" t="s">
        <v>92</v>
      </c>
      <c r="B450" s="114" t="s">
        <v>86</v>
      </c>
      <c r="C450" s="27">
        <v>2024</v>
      </c>
      <c r="D450" s="24">
        <f t="shared" si="149"/>
        <v>0</v>
      </c>
      <c r="E450" s="24">
        <v>0</v>
      </c>
      <c r="F450" s="24">
        <v>0</v>
      </c>
      <c r="G450" s="24">
        <v>0</v>
      </c>
      <c r="H450" s="24">
        <v>0</v>
      </c>
      <c r="I450" s="24">
        <v>0</v>
      </c>
      <c r="J450" s="219"/>
    </row>
    <row r="451" spans="1:10" ht="37.5" hidden="1" customHeight="1">
      <c r="A451" s="190"/>
      <c r="B451" s="111"/>
      <c r="C451" s="27">
        <v>2025</v>
      </c>
      <c r="D451" s="24">
        <f t="shared" ref="D451" si="156">E451+F451+G451+H451+I451</f>
        <v>0</v>
      </c>
      <c r="E451" s="24">
        <v>0</v>
      </c>
      <c r="F451" s="24">
        <v>0</v>
      </c>
      <c r="G451" s="24">
        <v>0</v>
      </c>
      <c r="H451" s="24">
        <v>0</v>
      </c>
      <c r="I451" s="24">
        <v>0</v>
      </c>
      <c r="J451" s="219"/>
    </row>
    <row r="452" spans="1:10" ht="37.5" hidden="1" customHeight="1" thickBot="1">
      <c r="A452" s="191"/>
      <c r="B452" s="112"/>
      <c r="C452" s="44">
        <v>2026</v>
      </c>
      <c r="D452" s="40">
        <f t="shared" si="149"/>
        <v>0</v>
      </c>
      <c r="E452" s="40">
        <v>0</v>
      </c>
      <c r="F452" s="40">
        <v>0</v>
      </c>
      <c r="G452" s="40">
        <v>0</v>
      </c>
      <c r="H452" s="40">
        <v>0</v>
      </c>
      <c r="I452" s="40">
        <v>0</v>
      </c>
      <c r="J452" s="219"/>
    </row>
    <row r="453" spans="1:10" ht="18.75" hidden="1" customHeight="1">
      <c r="A453" s="113">
        <v>7</v>
      </c>
      <c r="B453" s="114" t="s">
        <v>81</v>
      </c>
      <c r="C453" s="27">
        <v>2024</v>
      </c>
      <c r="D453" s="24">
        <f t="shared" ref="D453:D455" si="157">E453+F453+G453+H453+I453</f>
        <v>0</v>
      </c>
      <c r="E453" s="24">
        <v>0</v>
      </c>
      <c r="F453" s="24">
        <v>0</v>
      </c>
      <c r="G453" s="24">
        <v>0</v>
      </c>
      <c r="H453" s="37">
        <v>0</v>
      </c>
      <c r="I453" s="24">
        <v>0</v>
      </c>
      <c r="J453" s="219"/>
    </row>
    <row r="454" spans="1:10" ht="18.75" hidden="1" customHeight="1">
      <c r="A454" s="108"/>
      <c r="B454" s="111"/>
      <c r="C454" s="27">
        <v>2025</v>
      </c>
      <c r="D454" s="24">
        <f t="shared" ref="D454" si="158">E454+F454+G454+H454+I454</f>
        <v>0</v>
      </c>
      <c r="E454" s="24">
        <v>0</v>
      </c>
      <c r="F454" s="24">
        <v>0</v>
      </c>
      <c r="G454" s="24">
        <v>0</v>
      </c>
      <c r="H454" s="37">
        <v>0</v>
      </c>
      <c r="I454" s="24">
        <v>0</v>
      </c>
      <c r="J454" s="219"/>
    </row>
    <row r="455" spans="1:10" ht="18.75" hidden="1" customHeight="1" thickBot="1">
      <c r="A455" s="109"/>
      <c r="B455" s="112"/>
      <c r="C455" s="44">
        <v>2026</v>
      </c>
      <c r="D455" s="40">
        <f t="shared" si="157"/>
        <v>0</v>
      </c>
      <c r="E455" s="40">
        <v>0</v>
      </c>
      <c r="F455" s="40">
        <v>0</v>
      </c>
      <c r="G455" s="40">
        <v>0</v>
      </c>
      <c r="H455" s="48">
        <v>0</v>
      </c>
      <c r="I455" s="40">
        <v>0</v>
      </c>
      <c r="J455" s="219"/>
    </row>
    <row r="456" spans="1:10" ht="18.75" customHeight="1">
      <c r="A456" s="107">
        <v>7</v>
      </c>
      <c r="B456" s="110" t="s">
        <v>55</v>
      </c>
      <c r="C456" s="14">
        <v>2024</v>
      </c>
      <c r="D456" s="15">
        <f t="shared" si="149"/>
        <v>10</v>
      </c>
      <c r="E456" s="15">
        <v>0</v>
      </c>
      <c r="F456" s="15">
        <v>0</v>
      </c>
      <c r="G456" s="15">
        <v>0</v>
      </c>
      <c r="H456" s="36">
        <v>10</v>
      </c>
      <c r="I456" s="16">
        <v>0</v>
      </c>
      <c r="J456" s="219"/>
    </row>
    <row r="457" spans="1:10" ht="18.75" customHeight="1">
      <c r="A457" s="108"/>
      <c r="B457" s="111"/>
      <c r="C457" s="27">
        <v>2025</v>
      </c>
      <c r="D457" s="24">
        <f t="shared" ref="D457:D459" si="159">E457+F457+G457+H457+I457</f>
        <v>10</v>
      </c>
      <c r="E457" s="24">
        <v>0</v>
      </c>
      <c r="F457" s="24">
        <v>0</v>
      </c>
      <c r="G457" s="24">
        <v>0</v>
      </c>
      <c r="H457" s="37">
        <v>10</v>
      </c>
      <c r="I457" s="26">
        <v>0</v>
      </c>
      <c r="J457" s="219"/>
    </row>
    <row r="458" spans="1:10" ht="18.75" customHeight="1" thickBot="1">
      <c r="A458" s="108"/>
      <c r="B458" s="111"/>
      <c r="C458" s="44">
        <v>2026</v>
      </c>
      <c r="D458" s="40">
        <f t="shared" si="159"/>
        <v>10</v>
      </c>
      <c r="E458" s="40">
        <v>0</v>
      </c>
      <c r="F458" s="40">
        <v>0</v>
      </c>
      <c r="G458" s="40">
        <v>0</v>
      </c>
      <c r="H458" s="48">
        <v>10</v>
      </c>
      <c r="I458" s="49">
        <v>0</v>
      </c>
      <c r="J458" s="219"/>
    </row>
    <row r="459" spans="1:10" ht="18.75" customHeight="1" thickBot="1">
      <c r="A459" s="108"/>
      <c r="B459" s="111"/>
      <c r="C459" s="44">
        <v>2027</v>
      </c>
      <c r="D459" s="40">
        <f t="shared" si="159"/>
        <v>10</v>
      </c>
      <c r="E459" s="40">
        <v>0</v>
      </c>
      <c r="F459" s="40">
        <v>0</v>
      </c>
      <c r="G459" s="40">
        <v>0</v>
      </c>
      <c r="H459" s="48">
        <v>10</v>
      </c>
      <c r="I459" s="49">
        <v>0</v>
      </c>
      <c r="J459" s="219"/>
    </row>
    <row r="460" spans="1:10" ht="18.75" customHeight="1" thickBot="1">
      <c r="A460" s="109"/>
      <c r="B460" s="112"/>
      <c r="C460" s="44">
        <v>2028</v>
      </c>
      <c r="D460" s="40">
        <f t="shared" si="149"/>
        <v>10</v>
      </c>
      <c r="E460" s="40">
        <v>0</v>
      </c>
      <c r="F460" s="40">
        <v>0</v>
      </c>
      <c r="G460" s="40">
        <v>0</v>
      </c>
      <c r="H460" s="48">
        <v>10</v>
      </c>
      <c r="I460" s="49">
        <v>0</v>
      </c>
      <c r="J460" s="219"/>
    </row>
    <row r="461" spans="1:10" ht="18.75" customHeight="1">
      <c r="A461" s="107">
        <v>8</v>
      </c>
      <c r="B461" s="110" t="s">
        <v>56</v>
      </c>
      <c r="C461" s="14">
        <v>2024</v>
      </c>
      <c r="D461" s="15">
        <f t="shared" ref="D461:D465" si="160">E461+F461+G461+H461+I461</f>
        <v>183</v>
      </c>
      <c r="E461" s="36">
        <v>183</v>
      </c>
      <c r="F461" s="15">
        <v>0</v>
      </c>
      <c r="G461" s="15">
        <v>0</v>
      </c>
      <c r="H461" s="36">
        <v>0</v>
      </c>
      <c r="I461" s="16">
        <v>0</v>
      </c>
      <c r="J461" s="219"/>
    </row>
    <row r="462" spans="1:10" ht="18.75" customHeight="1">
      <c r="A462" s="108"/>
      <c r="B462" s="111"/>
      <c r="C462" s="27">
        <v>2025</v>
      </c>
      <c r="D462" s="24">
        <f t="shared" ref="D462:D464" si="161">E462+F462+G462+H462+I462</f>
        <v>199.9</v>
      </c>
      <c r="E462" s="37">
        <v>199.9</v>
      </c>
      <c r="F462" s="24">
        <v>0</v>
      </c>
      <c r="G462" s="24">
        <v>0</v>
      </c>
      <c r="H462" s="37">
        <v>0</v>
      </c>
      <c r="I462" s="26">
        <v>0</v>
      </c>
      <c r="J462" s="219"/>
    </row>
    <row r="463" spans="1:10" ht="18.75" customHeight="1" thickBot="1">
      <c r="A463" s="108"/>
      <c r="B463" s="111"/>
      <c r="C463" s="44">
        <v>2026</v>
      </c>
      <c r="D463" s="40">
        <f t="shared" si="161"/>
        <v>217.2</v>
      </c>
      <c r="E463" s="48">
        <v>217.2</v>
      </c>
      <c r="F463" s="40">
        <v>0</v>
      </c>
      <c r="G463" s="40">
        <v>0</v>
      </c>
      <c r="H463" s="48">
        <v>0</v>
      </c>
      <c r="I463" s="49">
        <v>0</v>
      </c>
      <c r="J463" s="219"/>
    </row>
    <row r="464" spans="1:10" ht="18.75" customHeight="1" thickBot="1">
      <c r="A464" s="108"/>
      <c r="B464" s="111"/>
      <c r="C464" s="44">
        <v>2027</v>
      </c>
      <c r="D464" s="40">
        <f t="shared" si="161"/>
        <v>217.2</v>
      </c>
      <c r="E464" s="48">
        <v>217.2</v>
      </c>
      <c r="F464" s="40">
        <v>0</v>
      </c>
      <c r="G464" s="40">
        <v>0</v>
      </c>
      <c r="H464" s="48">
        <v>0</v>
      </c>
      <c r="I464" s="49">
        <v>0</v>
      </c>
      <c r="J464" s="219"/>
    </row>
    <row r="465" spans="1:10" ht="18.75" customHeight="1" thickBot="1">
      <c r="A465" s="109"/>
      <c r="B465" s="112"/>
      <c r="C465" s="44">
        <v>2028</v>
      </c>
      <c r="D465" s="40">
        <f t="shared" si="160"/>
        <v>217.2</v>
      </c>
      <c r="E465" s="48">
        <v>217.2</v>
      </c>
      <c r="F465" s="40">
        <v>0</v>
      </c>
      <c r="G465" s="40">
        <v>0</v>
      </c>
      <c r="H465" s="48">
        <v>0</v>
      </c>
      <c r="I465" s="49">
        <v>0</v>
      </c>
      <c r="J465" s="219"/>
    </row>
    <row r="466" spans="1:10" ht="18.75" hidden="1" customHeight="1">
      <c r="A466" s="113">
        <v>10</v>
      </c>
      <c r="B466" s="114" t="s">
        <v>87</v>
      </c>
      <c r="C466" s="27">
        <v>2024</v>
      </c>
      <c r="D466" s="24">
        <f t="shared" si="149"/>
        <v>0</v>
      </c>
      <c r="E466" s="37">
        <v>0</v>
      </c>
      <c r="F466" s="24">
        <v>0</v>
      </c>
      <c r="G466" s="24">
        <v>0</v>
      </c>
      <c r="H466" s="37">
        <v>0</v>
      </c>
      <c r="I466" s="24">
        <v>0</v>
      </c>
      <c r="J466" s="219"/>
    </row>
    <row r="467" spans="1:10" ht="18.75" hidden="1" customHeight="1">
      <c r="A467" s="108"/>
      <c r="B467" s="111"/>
      <c r="C467" s="27">
        <v>2025</v>
      </c>
      <c r="D467" s="24">
        <f t="shared" ref="D467" si="162">E467+F467+G467+H467+I467</f>
        <v>0</v>
      </c>
      <c r="E467" s="37">
        <v>0</v>
      </c>
      <c r="F467" s="24">
        <v>0</v>
      </c>
      <c r="G467" s="24">
        <v>0</v>
      </c>
      <c r="H467" s="37">
        <v>0</v>
      </c>
      <c r="I467" s="24">
        <v>0</v>
      </c>
      <c r="J467" s="219"/>
    </row>
    <row r="468" spans="1:10" ht="18.75" hidden="1" customHeight="1" thickBot="1">
      <c r="A468" s="109"/>
      <c r="B468" s="112"/>
      <c r="C468" s="44">
        <v>2026</v>
      </c>
      <c r="D468" s="40">
        <f t="shared" si="149"/>
        <v>0</v>
      </c>
      <c r="E468" s="48">
        <v>0</v>
      </c>
      <c r="F468" s="40">
        <v>0</v>
      </c>
      <c r="G468" s="40">
        <v>0</v>
      </c>
      <c r="H468" s="48">
        <v>0</v>
      </c>
      <c r="I468" s="40">
        <v>0</v>
      </c>
      <c r="J468" s="219"/>
    </row>
    <row r="469" spans="1:10" ht="18.75" customHeight="1">
      <c r="A469" s="107">
        <v>9</v>
      </c>
      <c r="B469" s="110" t="s">
        <v>57</v>
      </c>
      <c r="C469" s="14">
        <v>2024</v>
      </c>
      <c r="D469" s="15">
        <f t="shared" ref="D469:D506" si="163">E469+F469+G469+H469+I469</f>
        <v>3.52</v>
      </c>
      <c r="E469" s="15">
        <v>0</v>
      </c>
      <c r="F469" s="36">
        <v>3.52</v>
      </c>
      <c r="G469" s="15">
        <v>0</v>
      </c>
      <c r="H469" s="36">
        <v>0</v>
      </c>
      <c r="I469" s="16">
        <v>0</v>
      </c>
      <c r="J469" s="219"/>
    </row>
    <row r="470" spans="1:10" ht="18.75" customHeight="1">
      <c r="A470" s="108"/>
      <c r="B470" s="111"/>
      <c r="C470" s="27">
        <v>2025</v>
      </c>
      <c r="D470" s="24">
        <f t="shared" ref="D470:D472" si="164">E470+F470+G470+H470+I470</f>
        <v>3.52</v>
      </c>
      <c r="E470" s="24">
        <v>0</v>
      </c>
      <c r="F470" s="37">
        <v>3.52</v>
      </c>
      <c r="G470" s="24">
        <v>0</v>
      </c>
      <c r="H470" s="37">
        <v>0</v>
      </c>
      <c r="I470" s="26">
        <v>0</v>
      </c>
      <c r="J470" s="219"/>
    </row>
    <row r="471" spans="1:10" ht="18.75" customHeight="1" thickBot="1">
      <c r="A471" s="108"/>
      <c r="B471" s="111"/>
      <c r="C471" s="44">
        <v>2026</v>
      </c>
      <c r="D471" s="40">
        <f t="shared" si="164"/>
        <v>3.52</v>
      </c>
      <c r="E471" s="40">
        <v>0</v>
      </c>
      <c r="F471" s="48">
        <v>3.52</v>
      </c>
      <c r="G471" s="40">
        <v>0</v>
      </c>
      <c r="H471" s="48">
        <v>0</v>
      </c>
      <c r="I471" s="49">
        <v>0</v>
      </c>
      <c r="J471" s="219"/>
    </row>
    <row r="472" spans="1:10" ht="18.75" customHeight="1" thickBot="1">
      <c r="A472" s="108"/>
      <c r="B472" s="111"/>
      <c r="C472" s="44">
        <v>2027</v>
      </c>
      <c r="D472" s="40">
        <f t="shared" si="164"/>
        <v>3.52</v>
      </c>
      <c r="E472" s="40">
        <v>0</v>
      </c>
      <c r="F472" s="48">
        <v>3.52</v>
      </c>
      <c r="G472" s="40">
        <v>0</v>
      </c>
      <c r="H472" s="48">
        <v>0</v>
      </c>
      <c r="I472" s="49">
        <v>0</v>
      </c>
      <c r="J472" s="219"/>
    </row>
    <row r="473" spans="1:10" ht="18.75" customHeight="1" thickBot="1">
      <c r="A473" s="109"/>
      <c r="B473" s="112"/>
      <c r="C473" s="44">
        <v>2028</v>
      </c>
      <c r="D473" s="40">
        <f t="shared" si="163"/>
        <v>3.52</v>
      </c>
      <c r="E473" s="40">
        <v>0</v>
      </c>
      <c r="F473" s="48">
        <v>3.52</v>
      </c>
      <c r="G473" s="40">
        <v>0</v>
      </c>
      <c r="H473" s="48">
        <v>0</v>
      </c>
      <c r="I473" s="49">
        <v>0</v>
      </c>
      <c r="J473" s="219"/>
    </row>
    <row r="474" spans="1:10" ht="18.75" hidden="1" customHeight="1">
      <c r="A474" s="113"/>
      <c r="B474" s="114" t="s">
        <v>58</v>
      </c>
      <c r="C474" s="27">
        <v>2024</v>
      </c>
      <c r="D474" s="24">
        <f t="shared" si="163"/>
        <v>0</v>
      </c>
      <c r="E474" s="24">
        <v>0</v>
      </c>
      <c r="F474" s="24">
        <v>0</v>
      </c>
      <c r="G474" s="24">
        <v>0</v>
      </c>
      <c r="H474" s="37">
        <v>0</v>
      </c>
      <c r="I474" s="24">
        <v>0</v>
      </c>
      <c r="J474" s="219"/>
    </row>
    <row r="475" spans="1:10" ht="18.75" hidden="1" customHeight="1">
      <c r="A475" s="108"/>
      <c r="B475" s="111"/>
      <c r="C475" s="27">
        <v>2025</v>
      </c>
      <c r="D475" s="24">
        <f t="shared" ref="D475" si="165">E475+F475+G475+H475+I475</f>
        <v>0</v>
      </c>
      <c r="E475" s="24">
        <v>0</v>
      </c>
      <c r="F475" s="24">
        <v>0</v>
      </c>
      <c r="G475" s="24">
        <v>0</v>
      </c>
      <c r="H475" s="37">
        <v>0</v>
      </c>
      <c r="I475" s="24">
        <v>0</v>
      </c>
      <c r="J475" s="219"/>
    </row>
    <row r="476" spans="1:10" ht="18.75" hidden="1" customHeight="1" thickBot="1">
      <c r="A476" s="109"/>
      <c r="B476" s="112"/>
      <c r="C476" s="44">
        <v>2026</v>
      </c>
      <c r="D476" s="40">
        <f t="shared" si="163"/>
        <v>0</v>
      </c>
      <c r="E476" s="40">
        <v>0</v>
      </c>
      <c r="F476" s="40">
        <v>0</v>
      </c>
      <c r="G476" s="40">
        <v>0</v>
      </c>
      <c r="H476" s="48">
        <v>0</v>
      </c>
      <c r="I476" s="40">
        <v>0</v>
      </c>
      <c r="J476" s="219"/>
    </row>
    <row r="477" spans="1:10" ht="18.75" customHeight="1">
      <c r="A477" s="107">
        <v>10</v>
      </c>
      <c r="B477" s="110" t="s">
        <v>59</v>
      </c>
      <c r="C477" s="14">
        <v>2024</v>
      </c>
      <c r="D477" s="15">
        <f t="shared" si="163"/>
        <v>157.80000000000001</v>
      </c>
      <c r="E477" s="15">
        <v>0</v>
      </c>
      <c r="F477" s="15">
        <v>0</v>
      </c>
      <c r="G477" s="15">
        <v>0</v>
      </c>
      <c r="H477" s="36">
        <v>157.80000000000001</v>
      </c>
      <c r="I477" s="16">
        <v>0</v>
      </c>
      <c r="J477" s="219"/>
    </row>
    <row r="478" spans="1:10" ht="18.75" customHeight="1">
      <c r="A478" s="108"/>
      <c r="B478" s="111"/>
      <c r="C478" s="27">
        <v>2025</v>
      </c>
      <c r="D478" s="24">
        <f t="shared" ref="D478:D480" si="166">E478+F478+G478+H478+I478</f>
        <v>168.3</v>
      </c>
      <c r="E478" s="24">
        <v>0</v>
      </c>
      <c r="F478" s="24">
        <v>0</v>
      </c>
      <c r="G478" s="24">
        <v>0</v>
      </c>
      <c r="H478" s="37">
        <v>168.3</v>
      </c>
      <c r="I478" s="26">
        <v>0</v>
      </c>
      <c r="J478" s="219"/>
    </row>
    <row r="479" spans="1:10" ht="18.75" customHeight="1" thickBot="1">
      <c r="A479" s="108"/>
      <c r="B479" s="111"/>
      <c r="C479" s="44">
        <v>2026</v>
      </c>
      <c r="D479" s="40">
        <f t="shared" si="166"/>
        <v>142.5</v>
      </c>
      <c r="E479" s="40">
        <v>0</v>
      </c>
      <c r="F479" s="40">
        <v>0</v>
      </c>
      <c r="G479" s="40">
        <v>0</v>
      </c>
      <c r="H479" s="48">
        <v>142.5</v>
      </c>
      <c r="I479" s="49">
        <v>0</v>
      </c>
      <c r="J479" s="219"/>
    </row>
    <row r="480" spans="1:10" ht="18.75" customHeight="1" thickBot="1">
      <c r="A480" s="108"/>
      <c r="B480" s="111"/>
      <c r="C480" s="44">
        <v>2027</v>
      </c>
      <c r="D480" s="40">
        <f t="shared" si="166"/>
        <v>142.5</v>
      </c>
      <c r="E480" s="40">
        <v>0</v>
      </c>
      <c r="F480" s="40">
        <v>0</v>
      </c>
      <c r="G480" s="40">
        <v>0</v>
      </c>
      <c r="H480" s="48">
        <v>142.5</v>
      </c>
      <c r="I480" s="49">
        <v>0</v>
      </c>
      <c r="J480" s="219"/>
    </row>
    <row r="481" spans="1:10" ht="18.75" customHeight="1" thickBot="1">
      <c r="A481" s="109"/>
      <c r="B481" s="112"/>
      <c r="C481" s="44">
        <v>2028</v>
      </c>
      <c r="D481" s="40">
        <f t="shared" si="163"/>
        <v>142.5</v>
      </c>
      <c r="E481" s="40">
        <v>0</v>
      </c>
      <c r="F481" s="40">
        <v>0</v>
      </c>
      <c r="G481" s="40">
        <v>0</v>
      </c>
      <c r="H481" s="48">
        <v>142.5</v>
      </c>
      <c r="I481" s="49">
        <v>0</v>
      </c>
      <c r="J481" s="219"/>
    </row>
    <row r="482" spans="1:10" ht="18.75" customHeight="1">
      <c r="A482" s="107">
        <v>11</v>
      </c>
      <c r="B482" s="110" t="s">
        <v>60</v>
      </c>
      <c r="C482" s="14">
        <v>2024</v>
      </c>
      <c r="D482" s="15">
        <f t="shared" si="163"/>
        <v>10893.15013</v>
      </c>
      <c r="E482" s="15">
        <v>0</v>
      </c>
      <c r="F482" s="15">
        <v>0</v>
      </c>
      <c r="G482" s="15">
        <v>0</v>
      </c>
      <c r="H482" s="36">
        <v>10893.15013</v>
      </c>
      <c r="I482" s="16">
        <v>0</v>
      </c>
      <c r="J482" s="219"/>
    </row>
    <row r="483" spans="1:10" ht="18.75" customHeight="1">
      <c r="A483" s="108"/>
      <c r="B483" s="111"/>
      <c r="C483" s="27">
        <v>2025</v>
      </c>
      <c r="D483" s="24">
        <f t="shared" ref="D483:D485" si="167">E483+F483+G483+H483+I483</f>
        <v>10760.8</v>
      </c>
      <c r="E483" s="24">
        <v>0</v>
      </c>
      <c r="F483" s="24">
        <v>0</v>
      </c>
      <c r="G483" s="24">
        <v>0</v>
      </c>
      <c r="H483" s="37">
        <v>10760.8</v>
      </c>
      <c r="I483" s="26">
        <v>0</v>
      </c>
      <c r="J483" s="219"/>
    </row>
    <row r="484" spans="1:10" ht="18.75" customHeight="1" thickBot="1">
      <c r="A484" s="108"/>
      <c r="B484" s="111"/>
      <c r="C484" s="44">
        <v>2026</v>
      </c>
      <c r="D484" s="40">
        <f t="shared" si="167"/>
        <v>9111.5</v>
      </c>
      <c r="E484" s="40">
        <v>0</v>
      </c>
      <c r="F484" s="40">
        <v>0</v>
      </c>
      <c r="G484" s="40">
        <v>0</v>
      </c>
      <c r="H484" s="48">
        <v>9111.5</v>
      </c>
      <c r="I484" s="49">
        <v>0</v>
      </c>
      <c r="J484" s="219"/>
    </row>
    <row r="485" spans="1:10" ht="18.75" customHeight="1" thickBot="1">
      <c r="A485" s="108"/>
      <c r="B485" s="111"/>
      <c r="C485" s="44">
        <v>2027</v>
      </c>
      <c r="D485" s="40">
        <f t="shared" si="167"/>
        <v>9111.5</v>
      </c>
      <c r="E485" s="40">
        <v>0</v>
      </c>
      <c r="F485" s="40">
        <v>0</v>
      </c>
      <c r="G485" s="40">
        <v>0</v>
      </c>
      <c r="H485" s="48">
        <v>9111.5</v>
      </c>
      <c r="I485" s="49">
        <v>0</v>
      </c>
      <c r="J485" s="219"/>
    </row>
    <row r="486" spans="1:10" ht="18.75" customHeight="1" thickBot="1">
      <c r="A486" s="109"/>
      <c r="B486" s="112"/>
      <c r="C486" s="44">
        <v>2028</v>
      </c>
      <c r="D486" s="40">
        <f t="shared" si="163"/>
        <v>9111.5</v>
      </c>
      <c r="E486" s="40">
        <v>0</v>
      </c>
      <c r="F486" s="40">
        <v>0</v>
      </c>
      <c r="G486" s="40">
        <v>0</v>
      </c>
      <c r="H486" s="48">
        <v>9111.5</v>
      </c>
      <c r="I486" s="49">
        <v>0</v>
      </c>
      <c r="J486" s="219"/>
    </row>
    <row r="487" spans="1:10" ht="15" customHeight="1">
      <c r="A487" s="188" t="s">
        <v>112</v>
      </c>
      <c r="B487" s="110" t="s">
        <v>96</v>
      </c>
      <c r="C487" s="14">
        <v>2024</v>
      </c>
      <c r="D487" s="15">
        <f t="shared" si="163"/>
        <v>22</v>
      </c>
      <c r="E487" s="15">
        <v>0</v>
      </c>
      <c r="F487" s="15">
        <v>0</v>
      </c>
      <c r="G487" s="15">
        <v>0</v>
      </c>
      <c r="H487" s="15">
        <v>22</v>
      </c>
      <c r="I487" s="16">
        <v>0</v>
      </c>
      <c r="J487" s="219"/>
    </row>
    <row r="488" spans="1:10" ht="15" customHeight="1">
      <c r="A488" s="190"/>
      <c r="B488" s="111"/>
      <c r="C488" s="27">
        <v>2025</v>
      </c>
      <c r="D488" s="24">
        <f t="shared" ref="D488:D490" si="168">E488+F488+G488+H488+I488</f>
        <v>26.1</v>
      </c>
      <c r="E488" s="24">
        <v>0</v>
      </c>
      <c r="F488" s="24">
        <v>0</v>
      </c>
      <c r="G488" s="24">
        <v>0</v>
      </c>
      <c r="H488" s="24">
        <v>26.1</v>
      </c>
      <c r="I488" s="26">
        <v>0</v>
      </c>
      <c r="J488" s="219"/>
    </row>
    <row r="489" spans="1:10" ht="15" customHeight="1" thickBot="1">
      <c r="A489" s="190"/>
      <c r="B489" s="111"/>
      <c r="C489" s="44">
        <v>2026</v>
      </c>
      <c r="D489" s="40">
        <f t="shared" si="168"/>
        <v>22.1</v>
      </c>
      <c r="E489" s="40">
        <v>0</v>
      </c>
      <c r="F489" s="40">
        <v>0</v>
      </c>
      <c r="G489" s="40">
        <v>0</v>
      </c>
      <c r="H489" s="40">
        <v>22.1</v>
      </c>
      <c r="I489" s="49">
        <v>0</v>
      </c>
      <c r="J489" s="219"/>
    </row>
    <row r="490" spans="1:10" ht="15" customHeight="1" thickBot="1">
      <c r="A490" s="190"/>
      <c r="B490" s="111"/>
      <c r="C490" s="44">
        <v>2027</v>
      </c>
      <c r="D490" s="40">
        <f t="shared" si="168"/>
        <v>22.1</v>
      </c>
      <c r="E490" s="40">
        <v>0</v>
      </c>
      <c r="F490" s="40">
        <v>0</v>
      </c>
      <c r="G490" s="40">
        <v>0</v>
      </c>
      <c r="H490" s="40">
        <v>22.1</v>
      </c>
      <c r="I490" s="49">
        <v>0</v>
      </c>
      <c r="J490" s="219"/>
    </row>
    <row r="491" spans="1:10" ht="15" customHeight="1" thickBot="1">
      <c r="A491" s="191"/>
      <c r="B491" s="112"/>
      <c r="C491" s="44">
        <v>2028</v>
      </c>
      <c r="D491" s="40">
        <f t="shared" si="163"/>
        <v>22.1</v>
      </c>
      <c r="E491" s="40">
        <v>0</v>
      </c>
      <c r="F491" s="40">
        <v>0</v>
      </c>
      <c r="G491" s="40">
        <v>0</v>
      </c>
      <c r="H491" s="40">
        <v>22.1</v>
      </c>
      <c r="I491" s="49">
        <v>0</v>
      </c>
      <c r="J491" s="219"/>
    </row>
    <row r="492" spans="1:10" ht="18.75" customHeight="1">
      <c r="A492" s="107">
        <v>13</v>
      </c>
      <c r="B492" s="110" t="s">
        <v>61</v>
      </c>
      <c r="C492" s="14">
        <v>2024</v>
      </c>
      <c r="D492" s="15">
        <f t="shared" ref="D492:D501" si="169">E492+F492+G492+H492+I492</f>
        <v>512.00599999999997</v>
      </c>
      <c r="E492" s="15">
        <v>0</v>
      </c>
      <c r="F492" s="15">
        <v>0</v>
      </c>
      <c r="G492" s="15">
        <v>0</v>
      </c>
      <c r="H492" s="36">
        <v>512.00599999999997</v>
      </c>
      <c r="I492" s="16">
        <v>0</v>
      </c>
      <c r="J492" s="219"/>
    </row>
    <row r="493" spans="1:10" ht="18.75" customHeight="1">
      <c r="A493" s="108"/>
      <c r="B493" s="111"/>
      <c r="C493" s="27">
        <v>2025</v>
      </c>
      <c r="D493" s="24">
        <f t="shared" ref="D493:D495" si="170">E493+F493+G493+H493+I493</f>
        <v>546</v>
      </c>
      <c r="E493" s="24">
        <v>0</v>
      </c>
      <c r="F493" s="24">
        <v>0</v>
      </c>
      <c r="G493" s="24">
        <v>0</v>
      </c>
      <c r="H493" s="37">
        <v>546</v>
      </c>
      <c r="I493" s="26">
        <v>0</v>
      </c>
      <c r="J493" s="219"/>
    </row>
    <row r="494" spans="1:10" ht="18.75" customHeight="1" thickBot="1">
      <c r="A494" s="108"/>
      <c r="B494" s="111"/>
      <c r="C494" s="44">
        <v>2026</v>
      </c>
      <c r="D494" s="40">
        <f t="shared" si="170"/>
        <v>462.4</v>
      </c>
      <c r="E494" s="40">
        <v>0</v>
      </c>
      <c r="F494" s="40">
        <v>0</v>
      </c>
      <c r="G494" s="40">
        <v>0</v>
      </c>
      <c r="H494" s="48">
        <v>462.4</v>
      </c>
      <c r="I494" s="49">
        <v>0</v>
      </c>
      <c r="J494" s="219"/>
    </row>
    <row r="495" spans="1:10" ht="18.75" customHeight="1" thickBot="1">
      <c r="A495" s="108"/>
      <c r="B495" s="111"/>
      <c r="C495" s="44">
        <v>2027</v>
      </c>
      <c r="D495" s="40">
        <f t="shared" si="170"/>
        <v>462.4</v>
      </c>
      <c r="E495" s="40">
        <v>0</v>
      </c>
      <c r="F495" s="40">
        <v>0</v>
      </c>
      <c r="G495" s="40">
        <v>0</v>
      </c>
      <c r="H495" s="48">
        <v>462.4</v>
      </c>
      <c r="I495" s="49">
        <v>0</v>
      </c>
      <c r="J495" s="219"/>
    </row>
    <row r="496" spans="1:10" ht="18.75" customHeight="1" thickBot="1">
      <c r="A496" s="109"/>
      <c r="B496" s="112"/>
      <c r="C496" s="44">
        <v>2028</v>
      </c>
      <c r="D496" s="40">
        <f t="shared" si="169"/>
        <v>462.4</v>
      </c>
      <c r="E496" s="40">
        <v>0</v>
      </c>
      <c r="F496" s="40">
        <v>0</v>
      </c>
      <c r="G496" s="40">
        <v>0</v>
      </c>
      <c r="H496" s="48">
        <v>462.4</v>
      </c>
      <c r="I496" s="49">
        <v>0</v>
      </c>
      <c r="J496" s="219"/>
    </row>
    <row r="497" spans="1:10" ht="18" hidden="1" customHeight="1">
      <c r="A497" s="107">
        <v>17</v>
      </c>
      <c r="B497" s="110" t="s">
        <v>96</v>
      </c>
      <c r="C497" s="14">
        <v>2022</v>
      </c>
      <c r="D497" s="15">
        <f t="shared" si="169"/>
        <v>0</v>
      </c>
      <c r="E497" s="15">
        <v>0</v>
      </c>
      <c r="F497" s="15">
        <v>0</v>
      </c>
      <c r="G497" s="15">
        <v>0</v>
      </c>
      <c r="H497" s="36">
        <v>0</v>
      </c>
      <c r="I497" s="58">
        <v>0</v>
      </c>
      <c r="J497" s="219"/>
    </row>
    <row r="498" spans="1:10" ht="18.75" hidden="1" customHeight="1">
      <c r="A498" s="113"/>
      <c r="B498" s="114"/>
      <c r="C498" s="27">
        <v>2023</v>
      </c>
      <c r="D498" s="24">
        <f t="shared" si="169"/>
        <v>0</v>
      </c>
      <c r="E498" s="24">
        <v>0</v>
      </c>
      <c r="F498" s="24">
        <v>0</v>
      </c>
      <c r="G498" s="24">
        <v>0</v>
      </c>
      <c r="H498" s="37">
        <v>0</v>
      </c>
      <c r="I498" s="24">
        <v>0</v>
      </c>
      <c r="J498" s="219"/>
    </row>
    <row r="499" spans="1:10" ht="18.75" hidden="1" customHeight="1">
      <c r="A499" s="113"/>
      <c r="B499" s="114"/>
      <c r="C499" s="27">
        <v>2024</v>
      </c>
      <c r="D499" s="24">
        <f t="shared" si="169"/>
        <v>0</v>
      </c>
      <c r="E499" s="24">
        <v>0</v>
      </c>
      <c r="F499" s="24">
        <v>0</v>
      </c>
      <c r="G499" s="24">
        <v>0</v>
      </c>
      <c r="H499" s="37">
        <v>0</v>
      </c>
      <c r="I499" s="24">
        <v>0</v>
      </c>
      <c r="J499" s="219"/>
    </row>
    <row r="500" spans="1:10" ht="18.75" hidden="1" customHeight="1">
      <c r="A500" s="108"/>
      <c r="B500" s="111"/>
      <c r="C500" s="27">
        <v>2025</v>
      </c>
      <c r="D500" s="24">
        <f t="shared" si="169"/>
        <v>0</v>
      </c>
      <c r="E500" s="24">
        <v>0</v>
      </c>
      <c r="F500" s="24">
        <v>0</v>
      </c>
      <c r="G500" s="24">
        <v>0</v>
      </c>
      <c r="H500" s="37">
        <v>0</v>
      </c>
      <c r="I500" s="24">
        <v>0</v>
      </c>
      <c r="J500" s="219"/>
    </row>
    <row r="501" spans="1:10" ht="18.75" hidden="1" customHeight="1" thickBot="1">
      <c r="A501" s="109"/>
      <c r="B501" s="112"/>
      <c r="C501" s="44">
        <v>2026</v>
      </c>
      <c r="D501" s="40">
        <f t="shared" si="169"/>
        <v>0</v>
      </c>
      <c r="E501" s="40">
        <v>0</v>
      </c>
      <c r="F501" s="40">
        <v>0</v>
      </c>
      <c r="G501" s="40">
        <v>0</v>
      </c>
      <c r="H501" s="48">
        <v>0</v>
      </c>
      <c r="I501" s="40">
        <v>0</v>
      </c>
      <c r="J501" s="219"/>
    </row>
    <row r="502" spans="1:10" ht="18.75" customHeight="1">
      <c r="A502" s="107">
        <v>14</v>
      </c>
      <c r="B502" s="110" t="s">
        <v>100</v>
      </c>
      <c r="C502" s="14">
        <v>2024</v>
      </c>
      <c r="D502" s="15">
        <f t="shared" si="163"/>
        <v>922.21799999999996</v>
      </c>
      <c r="E502" s="15">
        <v>0</v>
      </c>
      <c r="F502" s="15">
        <v>0</v>
      </c>
      <c r="G502" s="15">
        <v>0</v>
      </c>
      <c r="H502" s="36">
        <v>922.21799999999996</v>
      </c>
      <c r="I502" s="16">
        <v>0</v>
      </c>
      <c r="J502" s="219"/>
    </row>
    <row r="503" spans="1:10" ht="18.75" customHeight="1">
      <c r="A503" s="108"/>
      <c r="B503" s="111"/>
      <c r="C503" s="27">
        <v>2025</v>
      </c>
      <c r="D503" s="24">
        <f t="shared" ref="D503:D505" si="171">E503+F503+G503+H503+I503</f>
        <v>0</v>
      </c>
      <c r="E503" s="24">
        <v>0</v>
      </c>
      <c r="F503" s="24">
        <v>0</v>
      </c>
      <c r="G503" s="24">
        <v>0</v>
      </c>
      <c r="H503" s="37">
        <v>0</v>
      </c>
      <c r="I503" s="26">
        <v>0</v>
      </c>
      <c r="J503" s="219"/>
    </row>
    <row r="504" spans="1:10" ht="18.75" customHeight="1" thickBot="1">
      <c r="A504" s="108"/>
      <c r="B504" s="111"/>
      <c r="C504" s="44">
        <v>2026</v>
      </c>
      <c r="D504" s="40">
        <f t="shared" si="171"/>
        <v>0</v>
      </c>
      <c r="E504" s="40">
        <v>0</v>
      </c>
      <c r="F504" s="40">
        <v>0</v>
      </c>
      <c r="G504" s="40">
        <v>0</v>
      </c>
      <c r="H504" s="48">
        <v>0</v>
      </c>
      <c r="I504" s="49">
        <v>0</v>
      </c>
      <c r="J504" s="219"/>
    </row>
    <row r="505" spans="1:10" ht="18.75" customHeight="1" thickBot="1">
      <c r="A505" s="108"/>
      <c r="B505" s="111"/>
      <c r="C505" s="44">
        <v>2027</v>
      </c>
      <c r="D505" s="40">
        <f t="shared" si="171"/>
        <v>0</v>
      </c>
      <c r="E505" s="40">
        <v>0</v>
      </c>
      <c r="F505" s="40">
        <v>0</v>
      </c>
      <c r="G505" s="40">
        <v>0</v>
      </c>
      <c r="H505" s="48">
        <v>0</v>
      </c>
      <c r="I505" s="49">
        <v>0</v>
      </c>
      <c r="J505" s="219"/>
    </row>
    <row r="506" spans="1:10" ht="18.75" customHeight="1" thickBot="1">
      <c r="A506" s="109"/>
      <c r="B506" s="112"/>
      <c r="C506" s="44">
        <v>2028</v>
      </c>
      <c r="D506" s="40">
        <f t="shared" si="163"/>
        <v>0</v>
      </c>
      <c r="E506" s="40">
        <v>0</v>
      </c>
      <c r="F506" s="40">
        <v>0</v>
      </c>
      <c r="G506" s="40">
        <v>0</v>
      </c>
      <c r="H506" s="48">
        <v>0</v>
      </c>
      <c r="I506" s="49">
        <v>0</v>
      </c>
      <c r="J506" s="219"/>
    </row>
    <row r="507" spans="1:10" ht="18.75" customHeight="1">
      <c r="A507" s="107">
        <v>15</v>
      </c>
      <c r="B507" s="110" t="s">
        <v>149</v>
      </c>
      <c r="C507" s="14">
        <v>2024</v>
      </c>
      <c r="D507" s="15">
        <f t="shared" ref="D507:D511" si="172">E507+F507+G507+H507+I507</f>
        <v>20.199000000000002</v>
      </c>
      <c r="E507" s="15">
        <v>0</v>
      </c>
      <c r="F507" s="15">
        <v>0</v>
      </c>
      <c r="G507" s="15">
        <v>20.199000000000002</v>
      </c>
      <c r="H507" s="36">
        <v>0</v>
      </c>
      <c r="I507" s="16">
        <v>0</v>
      </c>
      <c r="J507" s="219"/>
    </row>
    <row r="508" spans="1:10" ht="18.75" customHeight="1">
      <c r="A508" s="108"/>
      <c r="B508" s="111"/>
      <c r="C508" s="27">
        <v>2025</v>
      </c>
      <c r="D508" s="24">
        <f t="shared" si="172"/>
        <v>0</v>
      </c>
      <c r="E508" s="24">
        <v>0</v>
      </c>
      <c r="F508" s="24">
        <v>0</v>
      </c>
      <c r="G508" s="24">
        <v>0</v>
      </c>
      <c r="H508" s="37">
        <v>0</v>
      </c>
      <c r="I508" s="26">
        <v>0</v>
      </c>
      <c r="J508" s="219"/>
    </row>
    <row r="509" spans="1:10" ht="18.75" customHeight="1" thickBot="1">
      <c r="A509" s="108"/>
      <c r="B509" s="111"/>
      <c r="C509" s="44">
        <v>2026</v>
      </c>
      <c r="D509" s="40">
        <f t="shared" si="172"/>
        <v>0</v>
      </c>
      <c r="E509" s="40">
        <v>0</v>
      </c>
      <c r="F509" s="40">
        <v>0</v>
      </c>
      <c r="G509" s="40">
        <v>0</v>
      </c>
      <c r="H509" s="48">
        <v>0</v>
      </c>
      <c r="I509" s="49">
        <v>0</v>
      </c>
      <c r="J509" s="219"/>
    </row>
    <row r="510" spans="1:10" ht="18.75" customHeight="1" thickBot="1">
      <c r="A510" s="108"/>
      <c r="B510" s="111"/>
      <c r="C510" s="44">
        <v>2027</v>
      </c>
      <c r="D510" s="40">
        <f t="shared" si="172"/>
        <v>0</v>
      </c>
      <c r="E510" s="40">
        <v>0</v>
      </c>
      <c r="F510" s="40">
        <v>0</v>
      </c>
      <c r="G510" s="40">
        <v>0</v>
      </c>
      <c r="H510" s="48">
        <v>0</v>
      </c>
      <c r="I510" s="49">
        <v>0</v>
      </c>
      <c r="J510" s="219"/>
    </row>
    <row r="511" spans="1:10" ht="18.75" customHeight="1" thickBot="1">
      <c r="A511" s="109"/>
      <c r="B511" s="112"/>
      <c r="C511" s="44">
        <v>2028</v>
      </c>
      <c r="D511" s="40">
        <f t="shared" si="172"/>
        <v>0</v>
      </c>
      <c r="E511" s="40">
        <v>0</v>
      </c>
      <c r="F511" s="40">
        <v>0</v>
      </c>
      <c r="G511" s="40">
        <v>0</v>
      </c>
      <c r="H511" s="48">
        <v>0</v>
      </c>
      <c r="I511" s="49">
        <v>0</v>
      </c>
      <c r="J511" s="219"/>
    </row>
    <row r="512" spans="1:10" ht="18.75" hidden="1" customHeight="1">
      <c r="A512" s="69"/>
      <c r="B512" s="68"/>
      <c r="C512" s="46"/>
      <c r="D512" s="34"/>
      <c r="E512" s="34"/>
      <c r="F512" s="34"/>
      <c r="G512" s="34"/>
      <c r="H512" s="90"/>
      <c r="I512" s="80"/>
      <c r="J512" s="219"/>
    </row>
    <row r="513" spans="1:10" ht="18.75" hidden="1" customHeight="1">
      <c r="A513" s="69"/>
      <c r="B513" s="68"/>
      <c r="C513" s="46"/>
      <c r="D513" s="34"/>
      <c r="E513" s="34"/>
      <c r="F513" s="34"/>
      <c r="G513" s="34"/>
      <c r="H513" s="90"/>
      <c r="I513" s="80"/>
      <c r="J513" s="219"/>
    </row>
    <row r="514" spans="1:10" ht="18.75" hidden="1" customHeight="1" thickBot="1">
      <c r="A514" s="69"/>
      <c r="B514" s="68"/>
      <c r="C514" s="46"/>
      <c r="D514" s="34"/>
      <c r="E514" s="34"/>
      <c r="F514" s="34"/>
      <c r="G514" s="34"/>
      <c r="H514" s="90"/>
      <c r="I514" s="80"/>
      <c r="J514" s="219"/>
    </row>
    <row r="515" spans="1:10" ht="18.75" customHeight="1">
      <c r="A515" s="107">
        <v>16</v>
      </c>
      <c r="B515" s="110" t="s">
        <v>58</v>
      </c>
      <c r="C515" s="14">
        <v>2024</v>
      </c>
      <c r="D515" s="15">
        <f t="shared" ref="D515:D524" si="173">E515+F515+G515+H515+I515</f>
        <v>18</v>
      </c>
      <c r="E515" s="15">
        <v>0</v>
      </c>
      <c r="F515" s="15">
        <v>0</v>
      </c>
      <c r="G515" s="15">
        <v>0</v>
      </c>
      <c r="H515" s="36">
        <v>18</v>
      </c>
      <c r="I515" s="16">
        <v>0</v>
      </c>
      <c r="J515" s="219"/>
    </row>
    <row r="516" spans="1:10" ht="18.75" customHeight="1">
      <c r="A516" s="108"/>
      <c r="B516" s="111"/>
      <c r="C516" s="27">
        <v>2025</v>
      </c>
      <c r="D516" s="24">
        <f t="shared" si="173"/>
        <v>0</v>
      </c>
      <c r="E516" s="24">
        <v>0</v>
      </c>
      <c r="F516" s="24">
        <v>0</v>
      </c>
      <c r="G516" s="24">
        <v>0</v>
      </c>
      <c r="H516" s="37">
        <v>0</v>
      </c>
      <c r="I516" s="26">
        <v>0</v>
      </c>
      <c r="J516" s="219"/>
    </row>
    <row r="517" spans="1:10" ht="18.75" customHeight="1" thickBot="1">
      <c r="A517" s="108"/>
      <c r="B517" s="111"/>
      <c r="C517" s="44">
        <v>2026</v>
      </c>
      <c r="D517" s="40">
        <f t="shared" si="173"/>
        <v>0</v>
      </c>
      <c r="E517" s="40">
        <v>0</v>
      </c>
      <c r="F517" s="40">
        <v>0</v>
      </c>
      <c r="G517" s="40">
        <v>0</v>
      </c>
      <c r="H517" s="48">
        <v>0</v>
      </c>
      <c r="I517" s="49">
        <v>0</v>
      </c>
      <c r="J517" s="219"/>
    </row>
    <row r="518" spans="1:10" ht="18.75" customHeight="1" thickBot="1">
      <c r="A518" s="108"/>
      <c r="B518" s="111"/>
      <c r="C518" s="44">
        <v>2027</v>
      </c>
      <c r="D518" s="40">
        <f t="shared" si="173"/>
        <v>0</v>
      </c>
      <c r="E518" s="40">
        <v>0</v>
      </c>
      <c r="F518" s="40">
        <v>0</v>
      </c>
      <c r="G518" s="40">
        <v>0</v>
      </c>
      <c r="H518" s="48">
        <v>0</v>
      </c>
      <c r="I518" s="49">
        <v>0</v>
      </c>
      <c r="J518" s="219"/>
    </row>
    <row r="519" spans="1:10" ht="18.75" customHeight="1" thickBot="1">
      <c r="A519" s="109"/>
      <c r="B519" s="112"/>
      <c r="C519" s="44">
        <v>2028</v>
      </c>
      <c r="D519" s="40">
        <f t="shared" si="173"/>
        <v>0</v>
      </c>
      <c r="E519" s="40">
        <v>0</v>
      </c>
      <c r="F519" s="40">
        <v>0</v>
      </c>
      <c r="G519" s="40">
        <v>0</v>
      </c>
      <c r="H519" s="48">
        <v>0</v>
      </c>
      <c r="I519" s="49">
        <v>0</v>
      </c>
      <c r="J519" s="219"/>
    </row>
    <row r="520" spans="1:10" ht="18.75" customHeight="1">
      <c r="A520" s="107">
        <v>17</v>
      </c>
      <c r="B520" s="110" t="s">
        <v>150</v>
      </c>
      <c r="C520" s="14">
        <v>2024</v>
      </c>
      <c r="D520" s="15">
        <f t="shared" si="173"/>
        <v>81</v>
      </c>
      <c r="E520" s="15">
        <v>0</v>
      </c>
      <c r="F520" s="15">
        <v>0</v>
      </c>
      <c r="G520" s="15">
        <v>81</v>
      </c>
      <c r="H520" s="36">
        <v>0</v>
      </c>
      <c r="I520" s="16">
        <v>0</v>
      </c>
      <c r="J520" s="219"/>
    </row>
    <row r="521" spans="1:10" ht="18.75" customHeight="1">
      <c r="A521" s="108"/>
      <c r="B521" s="111"/>
      <c r="C521" s="27">
        <v>2025</v>
      </c>
      <c r="D521" s="24">
        <f t="shared" si="173"/>
        <v>0</v>
      </c>
      <c r="E521" s="24">
        <v>0</v>
      </c>
      <c r="F521" s="24">
        <v>0</v>
      </c>
      <c r="G521" s="24">
        <v>0</v>
      </c>
      <c r="H521" s="37">
        <v>0</v>
      </c>
      <c r="I521" s="26">
        <v>0</v>
      </c>
      <c r="J521" s="219"/>
    </row>
    <row r="522" spans="1:10" ht="18.75" customHeight="1" thickBot="1">
      <c r="A522" s="108"/>
      <c r="B522" s="111"/>
      <c r="C522" s="44">
        <v>2026</v>
      </c>
      <c r="D522" s="40">
        <f t="shared" si="173"/>
        <v>0</v>
      </c>
      <c r="E522" s="40">
        <v>0</v>
      </c>
      <c r="F522" s="40">
        <v>0</v>
      </c>
      <c r="G522" s="40">
        <v>0</v>
      </c>
      <c r="H522" s="48">
        <v>0</v>
      </c>
      <c r="I522" s="49">
        <v>0</v>
      </c>
      <c r="J522" s="219"/>
    </row>
    <row r="523" spans="1:10" ht="18.75" customHeight="1" thickBot="1">
      <c r="A523" s="108"/>
      <c r="B523" s="111"/>
      <c r="C523" s="44">
        <v>2027</v>
      </c>
      <c r="D523" s="40">
        <f t="shared" si="173"/>
        <v>0</v>
      </c>
      <c r="E523" s="40">
        <v>0</v>
      </c>
      <c r="F523" s="40">
        <v>0</v>
      </c>
      <c r="G523" s="40">
        <v>0</v>
      </c>
      <c r="H523" s="48">
        <v>0</v>
      </c>
      <c r="I523" s="49">
        <v>0</v>
      </c>
      <c r="J523" s="219"/>
    </row>
    <row r="524" spans="1:10" ht="18.75" customHeight="1" thickBot="1">
      <c r="A524" s="109"/>
      <c r="B524" s="112"/>
      <c r="C524" s="44">
        <v>2028</v>
      </c>
      <c r="D524" s="40">
        <f t="shared" si="173"/>
        <v>0</v>
      </c>
      <c r="E524" s="40">
        <v>0</v>
      </c>
      <c r="F524" s="40">
        <v>0</v>
      </c>
      <c r="G524" s="40">
        <v>0</v>
      </c>
      <c r="H524" s="48">
        <v>0</v>
      </c>
      <c r="I524" s="49">
        <v>0</v>
      </c>
      <c r="J524" s="219"/>
    </row>
    <row r="525" spans="1:10" ht="18.75" customHeight="1">
      <c r="A525" s="107">
        <v>18</v>
      </c>
      <c r="B525" s="110" t="s">
        <v>87</v>
      </c>
      <c r="C525" s="14">
        <v>2024</v>
      </c>
      <c r="D525" s="15">
        <f t="shared" ref="D525:D529" si="174">E525+F525+G525+H525+I525</f>
        <v>66.884</v>
      </c>
      <c r="E525" s="15">
        <v>0</v>
      </c>
      <c r="F525" s="15">
        <v>66.884</v>
      </c>
      <c r="G525" s="15">
        <v>0</v>
      </c>
      <c r="H525" s="36">
        <v>0</v>
      </c>
      <c r="I525" s="16">
        <v>0</v>
      </c>
      <c r="J525" s="219"/>
    </row>
    <row r="526" spans="1:10" ht="18.75" customHeight="1">
      <c r="A526" s="108"/>
      <c r="B526" s="111"/>
      <c r="C526" s="27">
        <v>2025</v>
      </c>
      <c r="D526" s="24">
        <f t="shared" si="174"/>
        <v>0</v>
      </c>
      <c r="E526" s="24">
        <v>0</v>
      </c>
      <c r="F526" s="24">
        <v>0</v>
      </c>
      <c r="G526" s="24">
        <v>0</v>
      </c>
      <c r="H526" s="37">
        <v>0</v>
      </c>
      <c r="I526" s="26">
        <v>0</v>
      </c>
      <c r="J526" s="219"/>
    </row>
    <row r="527" spans="1:10" ht="18.75" customHeight="1" thickBot="1">
      <c r="A527" s="108"/>
      <c r="B527" s="111"/>
      <c r="C527" s="44">
        <v>2026</v>
      </c>
      <c r="D527" s="40">
        <f t="shared" si="174"/>
        <v>0</v>
      </c>
      <c r="E527" s="40">
        <v>0</v>
      </c>
      <c r="F527" s="40">
        <v>0</v>
      </c>
      <c r="G527" s="40">
        <v>0</v>
      </c>
      <c r="H527" s="48">
        <v>0</v>
      </c>
      <c r="I527" s="49">
        <v>0</v>
      </c>
      <c r="J527" s="219"/>
    </row>
    <row r="528" spans="1:10" ht="18.75" customHeight="1" thickBot="1">
      <c r="A528" s="108"/>
      <c r="B528" s="111"/>
      <c r="C528" s="44">
        <v>2027</v>
      </c>
      <c r="D528" s="40">
        <f t="shared" si="174"/>
        <v>0</v>
      </c>
      <c r="E528" s="40">
        <v>0</v>
      </c>
      <c r="F528" s="40">
        <v>0</v>
      </c>
      <c r="G528" s="40">
        <v>0</v>
      </c>
      <c r="H528" s="48">
        <v>0</v>
      </c>
      <c r="I528" s="49">
        <v>0</v>
      </c>
      <c r="J528" s="219"/>
    </row>
    <row r="529" spans="1:24" ht="18.75" customHeight="1" thickBot="1">
      <c r="A529" s="109"/>
      <c r="B529" s="112"/>
      <c r="C529" s="44">
        <v>2028</v>
      </c>
      <c r="D529" s="40">
        <f t="shared" si="174"/>
        <v>0</v>
      </c>
      <c r="E529" s="40">
        <v>0</v>
      </c>
      <c r="F529" s="40">
        <v>0</v>
      </c>
      <c r="G529" s="40">
        <v>0</v>
      </c>
      <c r="H529" s="48">
        <v>0</v>
      </c>
      <c r="I529" s="49">
        <v>0</v>
      </c>
      <c r="J529" s="219"/>
    </row>
    <row r="530" spans="1:24" ht="18.75" customHeight="1">
      <c r="A530" s="107">
        <v>19</v>
      </c>
      <c r="B530" s="110" t="s">
        <v>81</v>
      </c>
      <c r="C530" s="14">
        <v>2024</v>
      </c>
      <c r="D530" s="15">
        <f t="shared" ref="D530:D534" si="175">E530+F530+G530+H530+I530</f>
        <v>61.333329999999997</v>
      </c>
      <c r="E530" s="15">
        <v>0</v>
      </c>
      <c r="F530" s="15">
        <v>0</v>
      </c>
      <c r="G530" s="15">
        <v>0</v>
      </c>
      <c r="H530" s="36">
        <v>61.333329999999997</v>
      </c>
      <c r="I530" s="16">
        <v>0</v>
      </c>
      <c r="J530" s="219"/>
    </row>
    <row r="531" spans="1:24" ht="18.75" customHeight="1">
      <c r="A531" s="108"/>
      <c r="B531" s="111"/>
      <c r="C531" s="27">
        <v>2025</v>
      </c>
      <c r="D531" s="24">
        <f t="shared" si="175"/>
        <v>0</v>
      </c>
      <c r="E531" s="24">
        <v>0</v>
      </c>
      <c r="F531" s="24">
        <v>0</v>
      </c>
      <c r="G531" s="24">
        <v>0</v>
      </c>
      <c r="H531" s="37">
        <v>0</v>
      </c>
      <c r="I531" s="26">
        <v>0</v>
      </c>
      <c r="J531" s="219"/>
    </row>
    <row r="532" spans="1:24" ht="18.75" customHeight="1" thickBot="1">
      <c r="A532" s="108"/>
      <c r="B532" s="111"/>
      <c r="C532" s="44">
        <v>2026</v>
      </c>
      <c r="D532" s="40">
        <f t="shared" si="175"/>
        <v>0</v>
      </c>
      <c r="E532" s="40">
        <v>0</v>
      </c>
      <c r="F532" s="40">
        <v>0</v>
      </c>
      <c r="G532" s="40">
        <v>0</v>
      </c>
      <c r="H532" s="48">
        <v>0</v>
      </c>
      <c r="I532" s="49">
        <v>0</v>
      </c>
      <c r="J532" s="219"/>
    </row>
    <row r="533" spans="1:24" ht="18.75" customHeight="1" thickBot="1">
      <c r="A533" s="108"/>
      <c r="B533" s="111"/>
      <c r="C533" s="44">
        <v>2027</v>
      </c>
      <c r="D533" s="40">
        <f t="shared" si="175"/>
        <v>0</v>
      </c>
      <c r="E533" s="40">
        <v>0</v>
      </c>
      <c r="F533" s="40">
        <v>0</v>
      </c>
      <c r="G533" s="40">
        <v>0</v>
      </c>
      <c r="H533" s="48">
        <v>0</v>
      </c>
      <c r="I533" s="49">
        <v>0</v>
      </c>
      <c r="J533" s="219"/>
    </row>
    <row r="534" spans="1:24" ht="18.75" customHeight="1" thickBot="1">
      <c r="A534" s="109"/>
      <c r="B534" s="112"/>
      <c r="C534" s="44">
        <v>2028</v>
      </c>
      <c r="D534" s="40">
        <f t="shared" si="175"/>
        <v>0</v>
      </c>
      <c r="E534" s="40">
        <v>0</v>
      </c>
      <c r="F534" s="40">
        <v>0</v>
      </c>
      <c r="G534" s="40">
        <v>0</v>
      </c>
      <c r="H534" s="48">
        <v>0</v>
      </c>
      <c r="I534" s="49">
        <v>0</v>
      </c>
      <c r="J534" s="251"/>
    </row>
    <row r="535" spans="1:24" ht="12.75">
      <c r="A535" s="115" t="s">
        <v>17</v>
      </c>
      <c r="B535" s="116"/>
      <c r="C535" s="17">
        <v>2024</v>
      </c>
      <c r="D535" s="18">
        <f>D420+D425+D430+D435+D440+D445+D456+D461+D469+D477+D482+D487+D492+D502+D507+D515+D520+D525+D530</f>
        <v>13985.38832</v>
      </c>
      <c r="E535" s="18">
        <f t="shared" ref="E535:I535" si="176">E420+E425+E430+E435+E440+E445+E456+E461+E469+E477+E482+E487+E492+E502+E507+E515+E520+E525+E530</f>
        <v>183</v>
      </c>
      <c r="F535" s="18">
        <f t="shared" si="176"/>
        <v>70.403999999999996</v>
      </c>
      <c r="G535" s="18">
        <f t="shared" si="176"/>
        <v>101.199</v>
      </c>
      <c r="H535" s="18">
        <f t="shared" si="176"/>
        <v>13630.785319999999</v>
      </c>
      <c r="I535" s="18">
        <f t="shared" si="176"/>
        <v>0</v>
      </c>
      <c r="J535" s="173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2.75">
      <c r="A536" s="117"/>
      <c r="B536" s="118"/>
      <c r="C536" s="13">
        <v>2025</v>
      </c>
      <c r="D536" s="35">
        <f>D421+D426+D431+D436+D441+D446+D457+D462+D470+D478+D483+D488+D493+D503+D508+D516+D521+D526+D531</f>
        <v>12773.122289999999</v>
      </c>
      <c r="E536" s="35">
        <f t="shared" ref="E536:I536" si="177">E421+E426+E431+E436+E441+E446+E457+E462+E470+E478+E483+E488+E493+E503+E508+E516+E521+E526+E531</f>
        <v>199.9</v>
      </c>
      <c r="F536" s="35">
        <f t="shared" si="177"/>
        <v>3.52</v>
      </c>
      <c r="G536" s="35">
        <f t="shared" si="177"/>
        <v>0</v>
      </c>
      <c r="H536" s="35">
        <f t="shared" si="177"/>
        <v>12569.702289999999</v>
      </c>
      <c r="I536" s="35">
        <f t="shared" si="177"/>
        <v>0</v>
      </c>
      <c r="J536" s="174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3.5" thickBot="1">
      <c r="A537" s="117"/>
      <c r="B537" s="118"/>
      <c r="C537" s="64">
        <v>2026</v>
      </c>
      <c r="D537" s="67">
        <f>D422+D427+D432+D437+D442+D447+D458+D463+D471+D479+D484+D489+D494+D504+D509+D517+D522+D527+D532</f>
        <v>10967.583630000001</v>
      </c>
      <c r="E537" s="67">
        <f t="shared" ref="E537:I537" si="178">E422+E427+E432+E437+E442+E447+E458+E463+E471+E479+E484+E489+E494+E504+E509+E517+E522+E527+E532</f>
        <v>217.2</v>
      </c>
      <c r="F537" s="67">
        <f t="shared" si="178"/>
        <v>3.52</v>
      </c>
      <c r="G537" s="67">
        <f t="shared" si="178"/>
        <v>0</v>
      </c>
      <c r="H537" s="67">
        <f t="shared" si="178"/>
        <v>10746.86363</v>
      </c>
      <c r="I537" s="67">
        <f t="shared" si="178"/>
        <v>0</v>
      </c>
      <c r="J537" s="174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3.5" thickBot="1">
      <c r="A538" s="117"/>
      <c r="B538" s="118"/>
      <c r="C538" s="64">
        <v>2027</v>
      </c>
      <c r="D538" s="67">
        <f t="shared" ref="D538" si="179">D423+D428+D433+D438+D443+D448+D459+D467+D472+D475+D480+D485+D490+D495+D464</f>
        <v>10967.583630000001</v>
      </c>
      <c r="E538" s="67">
        <f t="shared" ref="E538" si="180">E423+E428+E433+E438+E443+E448+E459+E467+E472+E475+E480+E485+E490+E505+E464</f>
        <v>217.2</v>
      </c>
      <c r="F538" s="67">
        <f t="shared" ref="F538:I538" si="181">F423+F428+F433+F438+F443+F448+F459+F467+F472+F475+F480+F485+F490+F505+F464+F495</f>
        <v>3.52</v>
      </c>
      <c r="G538" s="67">
        <f t="shared" si="181"/>
        <v>0</v>
      </c>
      <c r="H538" s="67">
        <f t="shared" si="181"/>
        <v>10746.86363</v>
      </c>
      <c r="I538" s="70">
        <f t="shared" si="181"/>
        <v>0</v>
      </c>
      <c r="J538" s="174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3.5" thickBot="1">
      <c r="A539" s="119"/>
      <c r="B539" s="120"/>
      <c r="C539" s="64">
        <v>2028</v>
      </c>
      <c r="D539" s="67">
        <f>D424+D429+D434+D439+D444+D449+D460+D468+D473+D476+D481+D486+D491+D496+D465</f>
        <v>10967.583630000001</v>
      </c>
      <c r="E539" s="67">
        <f>E424+E429+E434+E439+E444+E449+E460+E468+E473+E476+E481+E486+E491+E506+E465</f>
        <v>217.2</v>
      </c>
      <c r="F539" s="67">
        <f>F424+F429+F434+F439+F444+F449+F460+F468+F473+F476+F481+F486+F491+F506+F465+F496</f>
        <v>3.52</v>
      </c>
      <c r="G539" s="67">
        <f>G424+G429+G434+G439+G444+G449+G460+G468+G473+G476+G481+G486+G491+G506+G465+G496</f>
        <v>0</v>
      </c>
      <c r="H539" s="67">
        <f>H424+H429+H434+H439+H444+H449+H460+H468+H473+H476+H481+H486+H491+H506+H465+H496</f>
        <v>10746.86363</v>
      </c>
      <c r="I539" s="70">
        <f>I424+I429+I434+I439+I444+I449+I460+I468+I473+I476+I481+I486+I491+I506+I465+I496</f>
        <v>0</v>
      </c>
      <c r="J539" s="175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1.25" customHeight="1">
      <c r="A540" s="115" t="s">
        <v>62</v>
      </c>
      <c r="B540" s="116"/>
      <c r="C540" s="123" t="s">
        <v>136</v>
      </c>
      <c r="D540" s="126">
        <f>D535+D536+D537+D538+D539</f>
        <v>59661.261500000001</v>
      </c>
      <c r="E540" s="126">
        <f t="shared" ref="E540:I540" si="182">E535+E536+E537+E538+E539</f>
        <v>1034.5</v>
      </c>
      <c r="F540" s="126">
        <f t="shared" si="182"/>
        <v>84.48399999999998</v>
      </c>
      <c r="G540" s="126">
        <f t="shared" si="182"/>
        <v>101.199</v>
      </c>
      <c r="H540" s="126">
        <f t="shared" si="182"/>
        <v>58441.078499999996</v>
      </c>
      <c r="I540" s="126">
        <f t="shared" si="182"/>
        <v>0</v>
      </c>
      <c r="J540" s="214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1.25" customHeight="1">
      <c r="A541" s="121"/>
      <c r="B541" s="122"/>
      <c r="C541" s="124"/>
      <c r="D541" s="127"/>
      <c r="E541" s="127"/>
      <c r="F541" s="127"/>
      <c r="G541" s="127"/>
      <c r="H541" s="127"/>
      <c r="I541" s="127"/>
      <c r="J541" s="173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1.25" customHeight="1">
      <c r="A542" s="121"/>
      <c r="B542" s="122"/>
      <c r="C542" s="124"/>
      <c r="D542" s="127"/>
      <c r="E542" s="127"/>
      <c r="F542" s="127"/>
      <c r="G542" s="127"/>
      <c r="H542" s="127"/>
      <c r="I542" s="127"/>
      <c r="J542" s="173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1.25" customHeight="1" thickBot="1">
      <c r="A543" s="119"/>
      <c r="B543" s="120"/>
      <c r="C543" s="125"/>
      <c r="D543" s="128"/>
      <c r="E543" s="128"/>
      <c r="F543" s="128"/>
      <c r="G543" s="128"/>
      <c r="H543" s="128"/>
      <c r="I543" s="128"/>
      <c r="J543" s="175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30.75" hidden="1" customHeight="1" thickBot="1">
      <c r="A544" s="182" t="s">
        <v>77</v>
      </c>
      <c r="B544" s="183"/>
      <c r="C544" s="183"/>
      <c r="D544" s="183"/>
      <c r="E544" s="183"/>
      <c r="F544" s="183"/>
      <c r="G544" s="183"/>
      <c r="H544" s="183"/>
      <c r="I544" s="183"/>
      <c r="J544" s="184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" hidden="1" customHeight="1">
      <c r="A545" s="107">
        <v>1</v>
      </c>
      <c r="B545" s="110" t="s">
        <v>78</v>
      </c>
      <c r="C545" s="14">
        <v>2022</v>
      </c>
      <c r="D545" s="38">
        <f>E545+F545+G545+H545+I545</f>
        <v>0</v>
      </c>
      <c r="E545" s="15">
        <v>0</v>
      </c>
      <c r="F545" s="15">
        <v>0</v>
      </c>
      <c r="G545" s="15">
        <v>0</v>
      </c>
      <c r="H545" s="15">
        <v>0</v>
      </c>
      <c r="I545" s="16">
        <v>0</v>
      </c>
      <c r="J545" s="133" t="s">
        <v>9</v>
      </c>
    </row>
    <row r="546" spans="1:24" ht="15" hidden="1">
      <c r="A546" s="113"/>
      <c r="B546" s="114"/>
      <c r="C546" s="27">
        <v>2023</v>
      </c>
      <c r="D546" s="24">
        <f t="shared" ref="D546:D549" si="183">E546+F546+G546+H546+I546</f>
        <v>0</v>
      </c>
      <c r="E546" s="24">
        <v>0</v>
      </c>
      <c r="F546" s="24">
        <v>0</v>
      </c>
      <c r="G546" s="24">
        <v>0</v>
      </c>
      <c r="H546" s="24">
        <v>0</v>
      </c>
      <c r="I546" s="26">
        <v>0</v>
      </c>
      <c r="J546" s="134"/>
    </row>
    <row r="547" spans="1:24" ht="15" hidden="1">
      <c r="A547" s="113"/>
      <c r="B547" s="114"/>
      <c r="C547" s="27">
        <v>2024</v>
      </c>
      <c r="D547" s="24">
        <f t="shared" si="183"/>
        <v>0</v>
      </c>
      <c r="E547" s="24">
        <v>0</v>
      </c>
      <c r="F547" s="24">
        <v>0</v>
      </c>
      <c r="G547" s="24">
        <v>0</v>
      </c>
      <c r="H547" s="24">
        <v>0</v>
      </c>
      <c r="I547" s="26">
        <v>0</v>
      </c>
      <c r="J547" s="134"/>
    </row>
    <row r="548" spans="1:24" ht="15" hidden="1">
      <c r="A548" s="108"/>
      <c r="B548" s="111"/>
      <c r="C548" s="27">
        <v>2025</v>
      </c>
      <c r="D548" s="24">
        <f t="shared" ref="D548" si="184">E548+F548+G548+H548+I548</f>
        <v>0</v>
      </c>
      <c r="E548" s="24">
        <v>0</v>
      </c>
      <c r="F548" s="24">
        <v>0</v>
      </c>
      <c r="G548" s="24">
        <v>0</v>
      </c>
      <c r="H548" s="24">
        <v>0</v>
      </c>
      <c r="I548" s="26">
        <v>0</v>
      </c>
      <c r="J548" s="134"/>
    </row>
    <row r="549" spans="1:24" ht="15.75" hidden="1" thickBot="1">
      <c r="A549" s="109"/>
      <c r="B549" s="112"/>
      <c r="C549" s="44">
        <v>2026</v>
      </c>
      <c r="D549" s="33">
        <f t="shared" si="183"/>
        <v>0</v>
      </c>
      <c r="E549" s="40">
        <v>0</v>
      </c>
      <c r="F549" s="40">
        <v>0</v>
      </c>
      <c r="G549" s="40">
        <v>0</v>
      </c>
      <c r="H549" s="40">
        <v>0</v>
      </c>
      <c r="I549" s="49">
        <v>0</v>
      </c>
      <c r="J549" s="134"/>
    </row>
    <row r="550" spans="1:24" ht="31.5" hidden="1" customHeight="1">
      <c r="A550" s="107">
        <v>2</v>
      </c>
      <c r="B550" s="110" t="s">
        <v>64</v>
      </c>
      <c r="C550" s="14">
        <v>2022</v>
      </c>
      <c r="D550" s="38">
        <f>E550+F550+G550+H550+I550</f>
        <v>0</v>
      </c>
      <c r="E550" s="15">
        <v>0</v>
      </c>
      <c r="F550" s="15">
        <v>0</v>
      </c>
      <c r="G550" s="15">
        <v>0</v>
      </c>
      <c r="H550" s="15">
        <v>0</v>
      </c>
      <c r="I550" s="16">
        <v>0</v>
      </c>
      <c r="J550" s="134"/>
    </row>
    <row r="551" spans="1:24" ht="31.5" hidden="1" customHeight="1">
      <c r="A551" s="113"/>
      <c r="B551" s="114"/>
      <c r="C551" s="27">
        <v>2023</v>
      </c>
      <c r="D551" s="24">
        <f t="shared" ref="D551:D553" si="185">E551+F551+G551+H551+I551</f>
        <v>0</v>
      </c>
      <c r="E551" s="24">
        <v>0</v>
      </c>
      <c r="F551" s="24">
        <v>0</v>
      </c>
      <c r="G551" s="24">
        <v>0</v>
      </c>
      <c r="H551" s="24">
        <v>0</v>
      </c>
      <c r="I551" s="26">
        <v>0</v>
      </c>
      <c r="J551" s="134"/>
    </row>
    <row r="552" spans="1:24" ht="31.5" hidden="1" customHeight="1">
      <c r="A552" s="113"/>
      <c r="B552" s="114"/>
      <c r="C552" s="27">
        <v>2024</v>
      </c>
      <c r="D552" s="24">
        <f t="shared" si="185"/>
        <v>0</v>
      </c>
      <c r="E552" s="24">
        <v>0</v>
      </c>
      <c r="F552" s="24">
        <v>0</v>
      </c>
      <c r="G552" s="24">
        <v>0</v>
      </c>
      <c r="H552" s="24">
        <v>0</v>
      </c>
      <c r="I552" s="26">
        <v>0</v>
      </c>
      <c r="J552" s="134"/>
    </row>
    <row r="553" spans="1:24" ht="31.5" hidden="1" customHeight="1" thickBot="1">
      <c r="A553" s="108"/>
      <c r="B553" s="111"/>
      <c r="C553" s="19">
        <v>2025</v>
      </c>
      <c r="D553" s="34">
        <f t="shared" si="185"/>
        <v>0</v>
      </c>
      <c r="E553" s="20">
        <v>0</v>
      </c>
      <c r="F553" s="20">
        <v>0</v>
      </c>
      <c r="G553" s="20">
        <v>0</v>
      </c>
      <c r="H553" s="20">
        <v>0</v>
      </c>
      <c r="I553" s="21">
        <v>0</v>
      </c>
      <c r="J553" s="134"/>
    </row>
    <row r="554" spans="1:24" ht="12.75" hidden="1">
      <c r="A554" s="115" t="s">
        <v>17</v>
      </c>
      <c r="B554" s="116"/>
      <c r="C554" s="17">
        <v>2022</v>
      </c>
      <c r="D554" s="18">
        <f>D545+D550</f>
        <v>0</v>
      </c>
      <c r="E554" s="18">
        <f t="shared" ref="E554:I554" si="186">E545+E550</f>
        <v>0</v>
      </c>
      <c r="F554" s="18">
        <f t="shared" si="186"/>
        <v>0</v>
      </c>
      <c r="G554" s="18">
        <f t="shared" si="186"/>
        <v>0</v>
      </c>
      <c r="H554" s="18">
        <f t="shared" si="186"/>
        <v>0</v>
      </c>
      <c r="I554" s="18">
        <f t="shared" si="186"/>
        <v>0</v>
      </c>
      <c r="J554" s="141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2.75" hidden="1">
      <c r="A555" s="121"/>
      <c r="B555" s="122"/>
      <c r="C555" s="13">
        <v>2023</v>
      </c>
      <c r="D555" s="8">
        <f t="shared" ref="D555:I555" si="187">D546+D551</f>
        <v>0</v>
      </c>
      <c r="E555" s="8">
        <f t="shared" si="187"/>
        <v>0</v>
      </c>
      <c r="F555" s="8">
        <f t="shared" si="187"/>
        <v>0</v>
      </c>
      <c r="G555" s="8">
        <f t="shared" si="187"/>
        <v>0</v>
      </c>
      <c r="H555" s="8">
        <f t="shared" si="187"/>
        <v>0</v>
      </c>
      <c r="I555" s="8">
        <f t="shared" si="187"/>
        <v>0</v>
      </c>
      <c r="J555" s="142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2.75" hidden="1">
      <c r="A556" s="121"/>
      <c r="B556" s="122"/>
      <c r="C556" s="13">
        <v>2024</v>
      </c>
      <c r="D556" s="8">
        <f t="shared" ref="D556:I556" si="188">D547+D552</f>
        <v>0</v>
      </c>
      <c r="E556" s="8">
        <f t="shared" si="188"/>
        <v>0</v>
      </c>
      <c r="F556" s="8">
        <f t="shared" si="188"/>
        <v>0</v>
      </c>
      <c r="G556" s="8">
        <f t="shared" si="188"/>
        <v>0</v>
      </c>
      <c r="H556" s="8">
        <f t="shared" si="188"/>
        <v>0</v>
      </c>
      <c r="I556" s="8">
        <f t="shared" si="188"/>
        <v>0</v>
      </c>
      <c r="J556" s="142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2.75" hidden="1">
      <c r="A557" s="117"/>
      <c r="B557" s="118"/>
      <c r="C557" s="13">
        <v>2025</v>
      </c>
      <c r="D557" s="8">
        <f t="shared" ref="D557:I558" si="189">D548+D552</f>
        <v>0</v>
      </c>
      <c r="E557" s="8">
        <f t="shared" si="189"/>
        <v>0</v>
      </c>
      <c r="F557" s="8">
        <f t="shared" si="189"/>
        <v>0</v>
      </c>
      <c r="G557" s="8">
        <f t="shared" si="189"/>
        <v>0</v>
      </c>
      <c r="H557" s="8">
        <f t="shared" si="189"/>
        <v>0</v>
      </c>
      <c r="I557" s="8">
        <f t="shared" si="189"/>
        <v>0</v>
      </c>
      <c r="J557" s="143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3.5" hidden="1" thickBot="1">
      <c r="A558" s="119"/>
      <c r="B558" s="120"/>
      <c r="C558" s="64">
        <v>2026</v>
      </c>
      <c r="D558" s="67">
        <f t="shared" si="189"/>
        <v>0</v>
      </c>
      <c r="E558" s="67">
        <f t="shared" si="189"/>
        <v>0</v>
      </c>
      <c r="F558" s="67">
        <f t="shared" si="189"/>
        <v>0</v>
      </c>
      <c r="G558" s="67">
        <f t="shared" si="189"/>
        <v>0</v>
      </c>
      <c r="H558" s="67">
        <f t="shared" si="189"/>
        <v>0</v>
      </c>
      <c r="I558" s="67">
        <f t="shared" si="189"/>
        <v>0</v>
      </c>
      <c r="J558" s="168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2.75" hidden="1" customHeight="1">
      <c r="A559" s="192" t="s">
        <v>79</v>
      </c>
      <c r="B559" s="193"/>
      <c r="C559" s="124" t="s">
        <v>93</v>
      </c>
      <c r="D559" s="127">
        <f>D554+D555+D556+D558+D557</f>
        <v>0</v>
      </c>
      <c r="E559" s="127">
        <f t="shared" ref="E559:I559" si="190">E554+E555+E556+E558+E557</f>
        <v>0</v>
      </c>
      <c r="F559" s="127">
        <f t="shared" si="190"/>
        <v>0</v>
      </c>
      <c r="G559" s="127">
        <f t="shared" si="190"/>
        <v>0</v>
      </c>
      <c r="H559" s="127">
        <f t="shared" si="190"/>
        <v>0</v>
      </c>
      <c r="I559" s="127">
        <f t="shared" si="190"/>
        <v>0</v>
      </c>
      <c r="J559" s="194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2.75" hidden="1" customHeight="1">
      <c r="A560" s="121"/>
      <c r="B560" s="122"/>
      <c r="C560" s="124"/>
      <c r="D560" s="127"/>
      <c r="E560" s="127"/>
      <c r="F560" s="127"/>
      <c r="G560" s="127"/>
      <c r="H560" s="127"/>
      <c r="I560" s="127"/>
      <c r="J560" s="142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2.75" hidden="1" customHeight="1">
      <c r="A561" s="121"/>
      <c r="B561" s="122"/>
      <c r="C561" s="124"/>
      <c r="D561" s="127"/>
      <c r="E561" s="127"/>
      <c r="F561" s="127"/>
      <c r="G561" s="127"/>
      <c r="H561" s="127"/>
      <c r="I561" s="127"/>
      <c r="J561" s="142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2.75" hidden="1" customHeight="1" thickBot="1">
      <c r="A562" s="119"/>
      <c r="B562" s="120"/>
      <c r="C562" s="125"/>
      <c r="D562" s="128"/>
      <c r="E562" s="128"/>
      <c r="F562" s="128"/>
      <c r="G562" s="128"/>
      <c r="H562" s="128"/>
      <c r="I562" s="128"/>
      <c r="J562" s="168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3.5" customHeight="1" thickBot="1">
      <c r="A563" s="182" t="s">
        <v>77</v>
      </c>
      <c r="B563" s="183"/>
      <c r="C563" s="183"/>
      <c r="D563" s="183"/>
      <c r="E563" s="183"/>
      <c r="F563" s="183"/>
      <c r="G563" s="183"/>
      <c r="H563" s="183"/>
      <c r="I563" s="183"/>
      <c r="J563" s="184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7.25" customHeight="1">
      <c r="A564" s="215">
        <v>1</v>
      </c>
      <c r="B564" s="161" t="s">
        <v>127</v>
      </c>
      <c r="C564" s="27">
        <v>2024</v>
      </c>
      <c r="D564" s="24">
        <f t="shared" ref="D564:D568" si="191">E564+F564+G564+H564+I564</f>
        <v>5</v>
      </c>
      <c r="E564" s="24">
        <v>0</v>
      </c>
      <c r="F564" s="24">
        <v>0</v>
      </c>
      <c r="G564" s="24">
        <v>0</v>
      </c>
      <c r="H564" s="24">
        <v>5</v>
      </c>
      <c r="I564" s="26">
        <v>0</v>
      </c>
      <c r="J564" s="133" t="s">
        <v>114</v>
      </c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3.5" customHeight="1">
      <c r="A565" s="155"/>
      <c r="B565" s="150"/>
      <c r="C565" s="27">
        <v>2025</v>
      </c>
      <c r="D565" s="24">
        <f t="shared" si="191"/>
        <v>49.4</v>
      </c>
      <c r="E565" s="24">
        <v>0</v>
      </c>
      <c r="F565" s="24">
        <v>0</v>
      </c>
      <c r="G565" s="24">
        <v>0</v>
      </c>
      <c r="H565" s="24">
        <v>49.4</v>
      </c>
      <c r="I565" s="26">
        <v>0</v>
      </c>
      <c r="J565" s="134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" customHeight="1" thickBot="1">
      <c r="A566" s="155"/>
      <c r="B566" s="150"/>
      <c r="C566" s="44">
        <v>2026</v>
      </c>
      <c r="D566" s="33">
        <f t="shared" ref="D566:D567" si="192">E566+F566+G566+H566+I566</f>
        <v>41.8</v>
      </c>
      <c r="E566" s="40">
        <v>0</v>
      </c>
      <c r="F566" s="40">
        <v>0</v>
      </c>
      <c r="G566" s="40">
        <v>0</v>
      </c>
      <c r="H566" s="40">
        <v>41.8</v>
      </c>
      <c r="I566" s="49">
        <v>0</v>
      </c>
      <c r="J566" s="134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.75" customHeight="1" thickBot="1">
      <c r="A567" s="155"/>
      <c r="B567" s="150"/>
      <c r="C567" s="44">
        <v>2027</v>
      </c>
      <c r="D567" s="33">
        <f t="shared" si="192"/>
        <v>41.8</v>
      </c>
      <c r="E567" s="40">
        <v>0</v>
      </c>
      <c r="F567" s="40">
        <v>0</v>
      </c>
      <c r="G567" s="40">
        <v>0</v>
      </c>
      <c r="H567" s="40">
        <v>41.8</v>
      </c>
      <c r="I567" s="49">
        <v>0</v>
      </c>
      <c r="J567" s="134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2.75" customHeight="1" thickBot="1">
      <c r="A568" s="216"/>
      <c r="B568" s="162"/>
      <c r="C568" s="44">
        <v>2028</v>
      </c>
      <c r="D568" s="33">
        <f t="shared" si="191"/>
        <v>41.8</v>
      </c>
      <c r="E568" s="40">
        <v>0</v>
      </c>
      <c r="F568" s="40">
        <v>0</v>
      </c>
      <c r="G568" s="40">
        <v>0</v>
      </c>
      <c r="H568" s="40">
        <v>41.8</v>
      </c>
      <c r="I568" s="49">
        <v>0</v>
      </c>
      <c r="J568" s="134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8" customHeight="1">
      <c r="A569" s="115" t="s">
        <v>17</v>
      </c>
      <c r="B569" s="116"/>
      <c r="C569" s="17">
        <v>2024</v>
      </c>
      <c r="D569" s="18">
        <f>D564</f>
        <v>5</v>
      </c>
      <c r="E569" s="18">
        <f t="shared" ref="E569:I569" si="193">E564</f>
        <v>0</v>
      </c>
      <c r="F569" s="18">
        <f t="shared" si="193"/>
        <v>0</v>
      </c>
      <c r="G569" s="18">
        <f t="shared" si="193"/>
        <v>0</v>
      </c>
      <c r="H569" s="18">
        <f t="shared" si="193"/>
        <v>5</v>
      </c>
      <c r="I569" s="18">
        <f t="shared" si="193"/>
        <v>0</v>
      </c>
      <c r="J569" s="134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8" customHeight="1">
      <c r="A570" s="117"/>
      <c r="B570" s="118"/>
      <c r="C570" s="13">
        <v>2025</v>
      </c>
      <c r="D570" s="35">
        <f>D565</f>
        <v>49.4</v>
      </c>
      <c r="E570" s="35">
        <f t="shared" ref="E570:I570" si="194">E565</f>
        <v>0</v>
      </c>
      <c r="F570" s="35">
        <f t="shared" si="194"/>
        <v>0</v>
      </c>
      <c r="G570" s="35">
        <f t="shared" si="194"/>
        <v>0</v>
      </c>
      <c r="H570" s="35">
        <f t="shared" si="194"/>
        <v>49.4</v>
      </c>
      <c r="I570" s="35">
        <f t="shared" si="194"/>
        <v>0</v>
      </c>
      <c r="J570" s="134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8" customHeight="1" thickBot="1">
      <c r="A571" s="117"/>
      <c r="B571" s="118"/>
      <c r="C571" s="64">
        <v>2026</v>
      </c>
      <c r="D571" s="67">
        <f t="shared" ref="D571:I571" si="195">D566</f>
        <v>41.8</v>
      </c>
      <c r="E571" s="67">
        <f t="shared" si="195"/>
        <v>0</v>
      </c>
      <c r="F571" s="67">
        <f t="shared" si="195"/>
        <v>0</v>
      </c>
      <c r="G571" s="67">
        <f t="shared" si="195"/>
        <v>0</v>
      </c>
      <c r="H571" s="67">
        <f t="shared" si="195"/>
        <v>41.8</v>
      </c>
      <c r="I571" s="67">
        <f t="shared" si="195"/>
        <v>0</v>
      </c>
      <c r="J571" s="134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8" customHeight="1" thickBot="1">
      <c r="A572" s="117"/>
      <c r="B572" s="118"/>
      <c r="C572" s="64">
        <v>2027</v>
      </c>
      <c r="D572" s="67">
        <f t="shared" ref="D572:I572" si="196">D567</f>
        <v>41.8</v>
      </c>
      <c r="E572" s="67">
        <f t="shared" si="196"/>
        <v>0</v>
      </c>
      <c r="F572" s="67">
        <f t="shared" si="196"/>
        <v>0</v>
      </c>
      <c r="G572" s="67">
        <f t="shared" si="196"/>
        <v>0</v>
      </c>
      <c r="H572" s="67">
        <f t="shared" si="196"/>
        <v>41.8</v>
      </c>
      <c r="I572" s="67">
        <f t="shared" si="196"/>
        <v>0</v>
      </c>
      <c r="J572" s="134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8" customHeight="1" thickBot="1">
      <c r="A573" s="119"/>
      <c r="B573" s="120"/>
      <c r="C573" s="64">
        <v>2028</v>
      </c>
      <c r="D573" s="67">
        <f>D568</f>
        <v>41.8</v>
      </c>
      <c r="E573" s="67">
        <f t="shared" ref="E573:I573" si="197">E568</f>
        <v>0</v>
      </c>
      <c r="F573" s="67">
        <f t="shared" si="197"/>
        <v>0</v>
      </c>
      <c r="G573" s="67">
        <f t="shared" si="197"/>
        <v>0</v>
      </c>
      <c r="H573" s="67">
        <f t="shared" si="197"/>
        <v>41.8</v>
      </c>
      <c r="I573" s="67">
        <f t="shared" si="197"/>
        <v>0</v>
      </c>
      <c r="J573" s="134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30.75" customHeight="1">
      <c r="A574" s="115" t="s">
        <v>79</v>
      </c>
      <c r="B574" s="116"/>
      <c r="C574" s="123" t="s">
        <v>136</v>
      </c>
      <c r="D574" s="126">
        <f>D569+D570+D571+D572+D573</f>
        <v>179.8</v>
      </c>
      <c r="E574" s="126">
        <f t="shared" ref="E574:I574" si="198">E569+E570+E571+E572+E573</f>
        <v>0</v>
      </c>
      <c r="F574" s="126">
        <f t="shared" si="198"/>
        <v>0</v>
      </c>
      <c r="G574" s="126">
        <f t="shared" si="198"/>
        <v>0</v>
      </c>
      <c r="H574" s="126">
        <f t="shared" si="198"/>
        <v>179.8</v>
      </c>
      <c r="I574" s="126">
        <f t="shared" si="198"/>
        <v>0</v>
      </c>
      <c r="J574" s="134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8.75" customHeight="1">
      <c r="A575" s="121"/>
      <c r="B575" s="122"/>
      <c r="C575" s="124"/>
      <c r="D575" s="127"/>
      <c r="E575" s="127"/>
      <c r="F575" s="127"/>
      <c r="G575" s="127"/>
      <c r="H575" s="127"/>
      <c r="I575" s="127"/>
      <c r="J575" s="134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2.75" customHeight="1">
      <c r="A576" s="121"/>
      <c r="B576" s="122"/>
      <c r="C576" s="124"/>
      <c r="D576" s="127"/>
      <c r="E576" s="127"/>
      <c r="F576" s="127"/>
      <c r="G576" s="127"/>
      <c r="H576" s="127"/>
      <c r="I576" s="127"/>
      <c r="J576" s="231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2.75" customHeight="1" thickBot="1">
      <c r="A577" s="119"/>
      <c r="B577" s="120"/>
      <c r="C577" s="125"/>
      <c r="D577" s="128"/>
      <c r="E577" s="128"/>
      <c r="F577" s="128"/>
      <c r="G577" s="128"/>
      <c r="H577" s="128"/>
      <c r="I577" s="128"/>
      <c r="J577" s="57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30.75" customHeight="1" thickBot="1">
      <c r="A578" s="235" t="s">
        <v>71</v>
      </c>
      <c r="B578" s="236"/>
      <c r="C578" s="236"/>
      <c r="D578" s="236"/>
      <c r="E578" s="236"/>
      <c r="F578" s="236"/>
      <c r="G578" s="236"/>
      <c r="H578" s="236"/>
      <c r="I578" s="236"/>
      <c r="J578" s="237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22.5" customHeight="1">
      <c r="A579" s="215">
        <v>1</v>
      </c>
      <c r="B579" s="161" t="s">
        <v>63</v>
      </c>
      <c r="C579" s="27">
        <v>2024</v>
      </c>
      <c r="D579" s="24">
        <f t="shared" ref="D579:D583" si="199">E579+F579+G579+H579+I579</f>
        <v>0</v>
      </c>
      <c r="E579" s="24">
        <v>0</v>
      </c>
      <c r="F579" s="24">
        <v>0</v>
      </c>
      <c r="G579" s="24">
        <v>0</v>
      </c>
      <c r="H579" s="24">
        <v>0</v>
      </c>
      <c r="I579" s="26">
        <v>0</v>
      </c>
      <c r="J579" s="133" t="s">
        <v>114</v>
      </c>
    </row>
    <row r="580" spans="1:24" ht="22.5" customHeight="1">
      <c r="A580" s="155"/>
      <c r="B580" s="150"/>
      <c r="C580" s="27">
        <v>2025</v>
      </c>
      <c r="D580" s="24">
        <f t="shared" ref="D580:D582" si="200">E580+F580+G580+H580+I580</f>
        <v>1.8</v>
      </c>
      <c r="E580" s="24">
        <v>0</v>
      </c>
      <c r="F580" s="24">
        <v>0</v>
      </c>
      <c r="G580" s="24">
        <v>0</v>
      </c>
      <c r="H580" s="24">
        <v>1.8</v>
      </c>
      <c r="I580" s="26">
        <v>0</v>
      </c>
      <c r="J580" s="134"/>
    </row>
    <row r="581" spans="1:24" ht="22.5" customHeight="1" thickBot="1">
      <c r="A581" s="155"/>
      <c r="B581" s="150"/>
      <c r="C581" s="44">
        <v>2026</v>
      </c>
      <c r="D581" s="33">
        <f t="shared" si="200"/>
        <v>1.5</v>
      </c>
      <c r="E581" s="40">
        <v>0</v>
      </c>
      <c r="F581" s="40">
        <v>0</v>
      </c>
      <c r="G581" s="40">
        <v>0</v>
      </c>
      <c r="H581" s="40">
        <v>1.5</v>
      </c>
      <c r="I581" s="49">
        <v>0</v>
      </c>
      <c r="J581" s="134"/>
    </row>
    <row r="582" spans="1:24" ht="22.5" customHeight="1" thickBot="1">
      <c r="A582" s="155"/>
      <c r="B582" s="150"/>
      <c r="C582" s="44">
        <v>2027</v>
      </c>
      <c r="D582" s="33">
        <f t="shared" si="200"/>
        <v>1.5</v>
      </c>
      <c r="E582" s="40">
        <v>0</v>
      </c>
      <c r="F582" s="40">
        <v>0</v>
      </c>
      <c r="G582" s="40">
        <v>0</v>
      </c>
      <c r="H582" s="40">
        <v>1.5</v>
      </c>
      <c r="I582" s="49">
        <v>0</v>
      </c>
      <c r="J582" s="134"/>
    </row>
    <row r="583" spans="1:24" ht="22.5" customHeight="1" thickBot="1">
      <c r="A583" s="216"/>
      <c r="B583" s="162"/>
      <c r="C583" s="44">
        <v>2028</v>
      </c>
      <c r="D583" s="33">
        <f t="shared" si="199"/>
        <v>1.5</v>
      </c>
      <c r="E583" s="40">
        <v>0</v>
      </c>
      <c r="F583" s="40">
        <v>0</v>
      </c>
      <c r="G583" s="40">
        <v>0</v>
      </c>
      <c r="H583" s="40">
        <v>1.5</v>
      </c>
      <c r="I583" s="49">
        <v>0</v>
      </c>
      <c r="J583" s="134"/>
    </row>
    <row r="584" spans="1:24" ht="31.5" hidden="1" customHeight="1">
      <c r="A584" s="215">
        <v>2</v>
      </c>
      <c r="B584" s="161" t="s">
        <v>64</v>
      </c>
      <c r="C584" s="27">
        <v>2024</v>
      </c>
      <c r="D584" s="24">
        <f t="shared" ref="D584:D586" si="201">E584+F584+G584+H584+I584</f>
        <v>0</v>
      </c>
      <c r="E584" s="24">
        <v>0</v>
      </c>
      <c r="F584" s="24">
        <v>0</v>
      </c>
      <c r="G584" s="24">
        <v>0</v>
      </c>
      <c r="H584" s="24">
        <v>0</v>
      </c>
      <c r="I584" s="26">
        <v>0</v>
      </c>
      <c r="J584" s="134"/>
    </row>
    <row r="585" spans="1:24" ht="31.5" hidden="1" customHeight="1">
      <c r="A585" s="155"/>
      <c r="B585" s="150"/>
      <c r="C585" s="19">
        <v>2025</v>
      </c>
      <c r="D585" s="24">
        <f t="shared" ref="D585" si="202">E585+F585+G585+H585+I585</f>
        <v>0</v>
      </c>
      <c r="E585" s="20">
        <v>0</v>
      </c>
      <c r="F585" s="20">
        <v>0</v>
      </c>
      <c r="G585" s="20">
        <v>0</v>
      </c>
      <c r="H585" s="20">
        <v>0</v>
      </c>
      <c r="I585" s="21">
        <v>0</v>
      </c>
      <c r="J585" s="134"/>
    </row>
    <row r="586" spans="1:24" ht="31.5" hidden="1" customHeight="1" thickBot="1">
      <c r="A586" s="216"/>
      <c r="B586" s="162"/>
      <c r="C586" s="19">
        <v>2026</v>
      </c>
      <c r="D586" s="34">
        <f t="shared" si="201"/>
        <v>0</v>
      </c>
      <c r="E586" s="20">
        <v>0</v>
      </c>
      <c r="F586" s="20">
        <v>0</v>
      </c>
      <c r="G586" s="20">
        <v>0</v>
      </c>
      <c r="H586" s="20">
        <v>0</v>
      </c>
      <c r="I586" s="21">
        <v>0</v>
      </c>
      <c r="J586" s="231"/>
    </row>
    <row r="587" spans="1:24" ht="12.75" customHeight="1">
      <c r="A587" s="137" t="s">
        <v>17</v>
      </c>
      <c r="B587" s="138"/>
      <c r="C587" s="17">
        <v>2024</v>
      </c>
      <c r="D587" s="18">
        <f t="shared" ref="D587:I587" si="203">D579+D584</f>
        <v>0</v>
      </c>
      <c r="E587" s="18">
        <f t="shared" si="203"/>
        <v>0</v>
      </c>
      <c r="F587" s="18">
        <f t="shared" si="203"/>
        <v>0</v>
      </c>
      <c r="G587" s="18">
        <f t="shared" si="203"/>
        <v>0</v>
      </c>
      <c r="H587" s="18">
        <f t="shared" si="203"/>
        <v>0</v>
      </c>
      <c r="I587" s="54">
        <f t="shared" si="203"/>
        <v>0</v>
      </c>
      <c r="J587" s="18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2.75">
      <c r="A588" s="139"/>
      <c r="B588" s="140"/>
      <c r="C588" s="13">
        <v>2025</v>
      </c>
      <c r="D588" s="8">
        <f t="shared" ref="D588:I588" si="204">D580+D584</f>
        <v>1.8</v>
      </c>
      <c r="E588" s="8">
        <f t="shared" si="204"/>
        <v>0</v>
      </c>
      <c r="F588" s="8">
        <f t="shared" si="204"/>
        <v>0</v>
      </c>
      <c r="G588" s="8">
        <f t="shared" si="204"/>
        <v>0</v>
      </c>
      <c r="H588" s="8">
        <f t="shared" si="204"/>
        <v>1.8</v>
      </c>
      <c r="I588" s="55">
        <f t="shared" si="204"/>
        <v>0</v>
      </c>
      <c r="J588" s="238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3.5" thickBot="1">
      <c r="A589" s="139"/>
      <c r="B589" s="140"/>
      <c r="C589" s="64">
        <v>2026</v>
      </c>
      <c r="D589" s="67">
        <f t="shared" ref="D589:I589" si="205">D581+D584</f>
        <v>1.5</v>
      </c>
      <c r="E589" s="67">
        <f t="shared" si="205"/>
        <v>0</v>
      </c>
      <c r="F589" s="67">
        <f t="shared" si="205"/>
        <v>0</v>
      </c>
      <c r="G589" s="67">
        <f t="shared" si="205"/>
        <v>0</v>
      </c>
      <c r="H589" s="67">
        <f t="shared" si="205"/>
        <v>1.5</v>
      </c>
      <c r="I589" s="70">
        <f t="shared" si="205"/>
        <v>0</v>
      </c>
      <c r="J589" s="238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3.5" thickBot="1">
      <c r="A590" s="139"/>
      <c r="B590" s="140"/>
      <c r="C590" s="64">
        <v>2027</v>
      </c>
      <c r="D590" s="67">
        <f t="shared" ref="D590:I590" si="206">D582+D585</f>
        <v>1.5</v>
      </c>
      <c r="E590" s="67">
        <f t="shared" si="206"/>
        <v>0</v>
      </c>
      <c r="F590" s="67">
        <f t="shared" si="206"/>
        <v>0</v>
      </c>
      <c r="G590" s="67">
        <f t="shared" si="206"/>
        <v>0</v>
      </c>
      <c r="H590" s="67">
        <f t="shared" si="206"/>
        <v>1.5</v>
      </c>
      <c r="I590" s="70">
        <f t="shared" si="206"/>
        <v>0</v>
      </c>
      <c r="J590" s="238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3.5" thickBot="1">
      <c r="A591" s="240"/>
      <c r="B591" s="241"/>
      <c r="C591" s="64">
        <v>2028</v>
      </c>
      <c r="D591" s="67">
        <f t="shared" ref="D591:I591" si="207">D583+D586</f>
        <v>1.5</v>
      </c>
      <c r="E591" s="67">
        <f t="shared" si="207"/>
        <v>0</v>
      </c>
      <c r="F591" s="67">
        <f t="shared" si="207"/>
        <v>0</v>
      </c>
      <c r="G591" s="67">
        <f t="shared" si="207"/>
        <v>0</v>
      </c>
      <c r="H591" s="67">
        <f t="shared" si="207"/>
        <v>1.5</v>
      </c>
      <c r="I591" s="70">
        <f t="shared" si="207"/>
        <v>0</v>
      </c>
      <c r="J591" s="239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8.75" customHeight="1">
      <c r="A592" s="115" t="s">
        <v>65</v>
      </c>
      <c r="B592" s="116"/>
      <c r="C592" s="123" t="s">
        <v>136</v>
      </c>
      <c r="D592" s="126">
        <f>D587+D588+D589+D590+D591</f>
        <v>6.3</v>
      </c>
      <c r="E592" s="126">
        <f t="shared" ref="E592:I592" si="208">E587+E588+E589+E590+E591</f>
        <v>0</v>
      </c>
      <c r="F592" s="126">
        <f t="shared" si="208"/>
        <v>0</v>
      </c>
      <c r="G592" s="126">
        <f t="shared" si="208"/>
        <v>0</v>
      </c>
      <c r="H592" s="126">
        <f t="shared" si="208"/>
        <v>6.3</v>
      </c>
      <c r="I592" s="126">
        <f t="shared" si="208"/>
        <v>0</v>
      </c>
      <c r="J592" s="214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8.75" customHeight="1">
      <c r="A593" s="121"/>
      <c r="B593" s="122"/>
      <c r="C593" s="124"/>
      <c r="D593" s="127"/>
      <c r="E593" s="127"/>
      <c r="F593" s="127"/>
      <c r="G593" s="127"/>
      <c r="H593" s="127"/>
      <c r="I593" s="127"/>
      <c r="J593" s="173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8.75" customHeight="1">
      <c r="A594" s="121"/>
      <c r="B594" s="122"/>
      <c r="C594" s="124"/>
      <c r="D594" s="127"/>
      <c r="E594" s="127"/>
      <c r="F594" s="127"/>
      <c r="G594" s="127"/>
      <c r="H594" s="127"/>
      <c r="I594" s="127"/>
      <c r="J594" s="173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8.75" customHeight="1" thickBot="1">
      <c r="A595" s="119"/>
      <c r="B595" s="120"/>
      <c r="C595" s="125"/>
      <c r="D595" s="128"/>
      <c r="E595" s="128"/>
      <c r="F595" s="128"/>
      <c r="G595" s="128"/>
      <c r="H595" s="128"/>
      <c r="I595" s="128"/>
      <c r="J595" s="175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" hidden="1" customHeight="1">
      <c r="A596" s="115" t="s">
        <v>70</v>
      </c>
      <c r="B596" s="116"/>
      <c r="C596" s="17">
        <v>2024</v>
      </c>
      <c r="D596" s="18">
        <f t="shared" ref="D596:I597" si="209">D587+D556+D535+D410+D317+D258+D201+D183</f>
        <v>40262.451520000002</v>
      </c>
      <c r="E596" s="18">
        <f t="shared" si="209"/>
        <v>183</v>
      </c>
      <c r="F596" s="18">
        <f t="shared" si="209"/>
        <v>5702.0685199999998</v>
      </c>
      <c r="G596" s="18">
        <f t="shared" si="209"/>
        <v>1953.5990000000002</v>
      </c>
      <c r="H596" s="18">
        <f t="shared" si="209"/>
        <v>32423.784</v>
      </c>
      <c r="I596" s="54">
        <f t="shared" si="209"/>
        <v>0</v>
      </c>
      <c r="J596" s="173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4.25" hidden="1" customHeight="1">
      <c r="A597" s="117"/>
      <c r="B597" s="118"/>
      <c r="C597" s="13">
        <v>2025</v>
      </c>
      <c r="D597" s="8">
        <f t="shared" si="209"/>
        <v>34311.90552</v>
      </c>
      <c r="E597" s="8">
        <f t="shared" si="209"/>
        <v>199.9</v>
      </c>
      <c r="F597" s="8">
        <f t="shared" si="209"/>
        <v>1743.4769999999999</v>
      </c>
      <c r="G597" s="8">
        <f t="shared" si="209"/>
        <v>1640.3</v>
      </c>
      <c r="H597" s="8">
        <f t="shared" si="209"/>
        <v>30728.228519999997</v>
      </c>
      <c r="I597" s="55">
        <f t="shared" si="209"/>
        <v>0</v>
      </c>
      <c r="J597" s="174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4.25" hidden="1" customHeight="1" thickBot="1">
      <c r="A598" s="119"/>
      <c r="B598" s="120"/>
      <c r="C598" s="64">
        <v>2026</v>
      </c>
      <c r="D598" s="67">
        <f t="shared" ref="D598:I598" si="210">D591+D558+D539+D414+D321+D262+D205+D187</f>
        <v>30076.386590000002</v>
      </c>
      <c r="E598" s="67">
        <f t="shared" si="210"/>
        <v>217.2</v>
      </c>
      <c r="F598" s="67">
        <f t="shared" si="210"/>
        <v>1643.82</v>
      </c>
      <c r="G598" s="67">
        <f t="shared" si="210"/>
        <v>1640.3</v>
      </c>
      <c r="H598" s="67">
        <f t="shared" si="210"/>
        <v>26575.066590000002</v>
      </c>
      <c r="I598" s="70">
        <f t="shared" si="210"/>
        <v>0</v>
      </c>
      <c r="J598" s="175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2.75" hidden="1" customHeight="1">
      <c r="A599" s="115" t="s">
        <v>84</v>
      </c>
      <c r="B599" s="116"/>
      <c r="C599" s="123" t="s">
        <v>110</v>
      </c>
      <c r="D599" s="126">
        <f>D596+D598+D597</f>
        <v>104650.74363000001</v>
      </c>
      <c r="E599" s="126">
        <f t="shared" ref="E599:I599" si="211">E596+E598+E597</f>
        <v>600.1</v>
      </c>
      <c r="F599" s="126">
        <f t="shared" si="211"/>
        <v>9089.3655199999994</v>
      </c>
      <c r="G599" s="126">
        <f t="shared" si="211"/>
        <v>5234.1990000000005</v>
      </c>
      <c r="H599" s="126">
        <f t="shared" si="211"/>
        <v>89727.079109999991</v>
      </c>
      <c r="I599" s="232">
        <f t="shared" si="211"/>
        <v>0</v>
      </c>
      <c r="J599" s="17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2.75" hidden="1" customHeight="1">
      <c r="A600" s="121"/>
      <c r="B600" s="122"/>
      <c r="C600" s="124"/>
      <c r="D600" s="127"/>
      <c r="E600" s="127"/>
      <c r="F600" s="127"/>
      <c r="G600" s="127"/>
      <c r="H600" s="127"/>
      <c r="I600" s="233"/>
      <c r="J600" s="173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" hidden="1" customHeight="1">
      <c r="A601" s="121"/>
      <c r="B601" s="122"/>
      <c r="C601" s="124"/>
      <c r="D601" s="127"/>
      <c r="E601" s="127"/>
      <c r="F601" s="127"/>
      <c r="G601" s="127"/>
      <c r="H601" s="127"/>
      <c r="I601" s="233"/>
      <c r="J601" s="173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4.25" hidden="1" customHeight="1" thickBot="1">
      <c r="A602" s="119"/>
      <c r="B602" s="120"/>
      <c r="C602" s="125"/>
      <c r="D602" s="128"/>
      <c r="E602" s="128"/>
      <c r="F602" s="128"/>
      <c r="G602" s="128"/>
      <c r="H602" s="128"/>
      <c r="I602" s="234"/>
      <c r="J602" s="175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6.5" hidden="1" thickBot="1">
      <c r="A603" s="102" t="s">
        <v>15</v>
      </c>
      <c r="B603" s="103"/>
      <c r="C603" s="103"/>
      <c r="D603" s="103"/>
      <c r="E603" s="103"/>
      <c r="F603" s="103"/>
      <c r="G603" s="103"/>
      <c r="H603" s="103"/>
      <c r="I603" s="103"/>
      <c r="J603" s="104"/>
    </row>
    <row r="604" spans="1:24" ht="15.75" hidden="1" thickBot="1">
      <c r="A604" s="169" t="s">
        <v>20</v>
      </c>
      <c r="B604" s="145"/>
      <c r="C604" s="145"/>
      <c r="D604" s="145"/>
      <c r="E604" s="145"/>
      <c r="F604" s="145"/>
      <c r="G604" s="145"/>
      <c r="H604" s="145"/>
      <c r="I604" s="145"/>
      <c r="J604" s="146"/>
    </row>
    <row r="605" spans="1:24" ht="15" hidden="1">
      <c r="A605" s="107">
        <v>1</v>
      </c>
      <c r="B605" s="110" t="s">
        <v>68</v>
      </c>
      <c r="C605" s="14">
        <v>2022</v>
      </c>
      <c r="D605" s="15">
        <f>E605+F605+G605+H605+I605</f>
        <v>0</v>
      </c>
      <c r="E605" s="15">
        <v>0</v>
      </c>
      <c r="F605" s="15">
        <v>0</v>
      </c>
      <c r="G605" s="15">
        <v>0</v>
      </c>
      <c r="H605" s="33">
        <v>0</v>
      </c>
      <c r="I605" s="16">
        <v>0</v>
      </c>
      <c r="J605" s="170" t="s">
        <v>9</v>
      </c>
    </row>
    <row r="606" spans="1:24" ht="15" hidden="1">
      <c r="A606" s="113"/>
      <c r="B606" s="114"/>
      <c r="C606" s="27">
        <v>2023</v>
      </c>
      <c r="D606" s="24">
        <f>E606+F606+G606+H606+I606</f>
        <v>0</v>
      </c>
      <c r="E606" s="24">
        <v>0</v>
      </c>
      <c r="F606" s="24">
        <v>0</v>
      </c>
      <c r="G606" s="24">
        <v>0</v>
      </c>
      <c r="H606" s="24">
        <v>0</v>
      </c>
      <c r="I606" s="26">
        <v>0</v>
      </c>
      <c r="J606" s="171"/>
    </row>
    <row r="607" spans="1:24" ht="15" hidden="1">
      <c r="A607" s="113"/>
      <c r="B607" s="114"/>
      <c r="C607" s="27">
        <v>2024</v>
      </c>
      <c r="D607" s="24">
        <f>E607+F607+G607+H607+I607</f>
        <v>0</v>
      </c>
      <c r="E607" s="24">
        <v>0</v>
      </c>
      <c r="F607" s="24">
        <v>0</v>
      </c>
      <c r="G607" s="24">
        <v>0</v>
      </c>
      <c r="H607" s="24">
        <v>0</v>
      </c>
      <c r="I607" s="26">
        <v>0</v>
      </c>
      <c r="J607" s="171"/>
    </row>
    <row r="608" spans="1:24" ht="15" hidden="1">
      <c r="A608" s="108"/>
      <c r="B608" s="111"/>
      <c r="C608" s="27">
        <v>2025</v>
      </c>
      <c r="D608" s="24">
        <f>E608+F608+G608+H608+I608</f>
        <v>0</v>
      </c>
      <c r="E608" s="24">
        <v>0</v>
      </c>
      <c r="F608" s="24">
        <v>0</v>
      </c>
      <c r="G608" s="24">
        <v>0</v>
      </c>
      <c r="H608" s="24">
        <v>0</v>
      </c>
      <c r="I608" s="26">
        <v>0</v>
      </c>
      <c r="J608" s="171"/>
    </row>
    <row r="609" spans="1:24" ht="15.75" hidden="1" thickBot="1">
      <c r="A609" s="109"/>
      <c r="B609" s="112"/>
      <c r="C609" s="44">
        <v>2026</v>
      </c>
      <c r="D609" s="33">
        <f>E609+F609+G609+H609+I609</f>
        <v>0</v>
      </c>
      <c r="E609" s="40">
        <v>0</v>
      </c>
      <c r="F609" s="40">
        <v>0</v>
      </c>
      <c r="G609" s="40">
        <v>0</v>
      </c>
      <c r="H609" s="34">
        <v>0</v>
      </c>
      <c r="I609" s="49">
        <v>0</v>
      </c>
      <c r="J609" s="172"/>
    </row>
    <row r="610" spans="1:24" ht="15" hidden="1">
      <c r="A610" s="107" t="s">
        <v>16</v>
      </c>
      <c r="B610" s="110" t="s">
        <v>16</v>
      </c>
      <c r="C610" s="14">
        <v>2022</v>
      </c>
      <c r="D610" s="15"/>
      <c r="E610" s="15"/>
      <c r="F610" s="15"/>
      <c r="G610" s="15"/>
      <c r="H610" s="15"/>
      <c r="I610" s="16"/>
      <c r="J610" s="170"/>
    </row>
    <row r="611" spans="1:24" ht="15" hidden="1">
      <c r="A611" s="113"/>
      <c r="B611" s="114"/>
      <c r="C611" s="27">
        <v>2023</v>
      </c>
      <c r="D611" s="24"/>
      <c r="E611" s="24"/>
      <c r="F611" s="24"/>
      <c r="G611" s="24"/>
      <c r="H611" s="24"/>
      <c r="I611" s="26"/>
      <c r="J611" s="171"/>
    </row>
    <row r="612" spans="1:24" ht="15" hidden="1">
      <c r="A612" s="113"/>
      <c r="B612" s="114"/>
      <c r="C612" s="27">
        <v>2024</v>
      </c>
      <c r="D612" s="24"/>
      <c r="E612" s="24"/>
      <c r="F612" s="24"/>
      <c r="G612" s="24"/>
      <c r="H612" s="24"/>
      <c r="I612" s="26"/>
      <c r="J612" s="171"/>
    </row>
    <row r="613" spans="1:24" ht="15.75" hidden="1" thickBot="1">
      <c r="A613" s="108"/>
      <c r="B613" s="111"/>
      <c r="C613" s="19" t="s">
        <v>16</v>
      </c>
      <c r="D613" s="20"/>
      <c r="E613" s="20"/>
      <c r="F613" s="20"/>
      <c r="G613" s="20"/>
      <c r="H613" s="20"/>
      <c r="I613" s="21"/>
      <c r="J613" s="171"/>
    </row>
    <row r="614" spans="1:24" ht="12.75" hidden="1">
      <c r="A614" s="115" t="s">
        <v>17</v>
      </c>
      <c r="B614" s="116"/>
      <c r="C614" s="17">
        <v>2022</v>
      </c>
      <c r="D614" s="65">
        <f>D605</f>
        <v>0</v>
      </c>
      <c r="E614" s="65">
        <f t="shared" ref="E614:I614" si="212">E605</f>
        <v>0</v>
      </c>
      <c r="F614" s="65">
        <f t="shared" si="212"/>
        <v>0</v>
      </c>
      <c r="G614" s="65">
        <f t="shared" si="212"/>
        <v>0</v>
      </c>
      <c r="H614" s="65">
        <f t="shared" si="212"/>
        <v>0</v>
      </c>
      <c r="I614" s="65">
        <f t="shared" si="212"/>
        <v>0</v>
      </c>
      <c r="J614" s="141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2.75" hidden="1">
      <c r="A615" s="121"/>
      <c r="B615" s="122"/>
      <c r="C615" s="13">
        <v>2023</v>
      </c>
      <c r="D615" s="8">
        <f>D606</f>
        <v>0</v>
      </c>
      <c r="E615" s="8">
        <f t="shared" ref="E615:I616" si="213">E606</f>
        <v>0</v>
      </c>
      <c r="F615" s="8">
        <f t="shared" si="213"/>
        <v>0</v>
      </c>
      <c r="G615" s="8">
        <f t="shared" si="213"/>
        <v>0</v>
      </c>
      <c r="H615" s="8">
        <f t="shared" si="213"/>
        <v>0</v>
      </c>
      <c r="I615" s="8">
        <f t="shared" si="213"/>
        <v>0</v>
      </c>
      <c r="J615" s="142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2.75" hidden="1">
      <c r="A616" s="121"/>
      <c r="B616" s="122"/>
      <c r="C616" s="13">
        <v>2024</v>
      </c>
      <c r="D616" s="8">
        <f>D607</f>
        <v>0</v>
      </c>
      <c r="E616" s="8">
        <f t="shared" si="213"/>
        <v>0</v>
      </c>
      <c r="F616" s="8">
        <f t="shared" si="213"/>
        <v>0</v>
      </c>
      <c r="G616" s="8">
        <f t="shared" si="213"/>
        <v>0</v>
      </c>
      <c r="H616" s="8">
        <f t="shared" si="213"/>
        <v>0</v>
      </c>
      <c r="I616" s="8">
        <f t="shared" si="213"/>
        <v>0</v>
      </c>
      <c r="J616" s="142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2.75" hidden="1">
      <c r="A617" s="117"/>
      <c r="B617" s="118"/>
      <c r="C617" s="13">
        <v>2025</v>
      </c>
      <c r="D617" s="8">
        <f t="shared" ref="D617:I618" si="214">D608</f>
        <v>0</v>
      </c>
      <c r="E617" s="8">
        <f t="shared" si="214"/>
        <v>0</v>
      </c>
      <c r="F617" s="8">
        <f t="shared" si="214"/>
        <v>0</v>
      </c>
      <c r="G617" s="8">
        <f t="shared" si="214"/>
        <v>0</v>
      </c>
      <c r="H617" s="8">
        <f t="shared" si="214"/>
        <v>0</v>
      </c>
      <c r="I617" s="8">
        <f t="shared" si="214"/>
        <v>0</v>
      </c>
      <c r="J617" s="143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3.5" hidden="1" thickBot="1">
      <c r="A618" s="119"/>
      <c r="B618" s="120"/>
      <c r="C618" s="64">
        <v>2026</v>
      </c>
      <c r="D618" s="35">
        <f t="shared" si="214"/>
        <v>0</v>
      </c>
      <c r="E618" s="35">
        <f t="shared" si="214"/>
        <v>0</v>
      </c>
      <c r="F618" s="35">
        <f t="shared" si="214"/>
        <v>0</v>
      </c>
      <c r="G618" s="35">
        <f t="shared" si="214"/>
        <v>0</v>
      </c>
      <c r="H618" s="35">
        <f t="shared" si="214"/>
        <v>0</v>
      </c>
      <c r="I618" s="35">
        <f t="shared" si="214"/>
        <v>0</v>
      </c>
      <c r="J618" s="168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.75" hidden="1" thickBot="1">
      <c r="A619" s="163" t="s">
        <v>18</v>
      </c>
      <c r="B619" s="124"/>
      <c r="C619" s="124"/>
      <c r="D619" s="124"/>
      <c r="E619" s="124"/>
      <c r="F619" s="124"/>
      <c r="G619" s="124"/>
      <c r="H619" s="124"/>
      <c r="I619" s="124"/>
      <c r="J619" s="164"/>
    </row>
    <row r="620" spans="1:24" ht="15" hidden="1">
      <c r="A620" s="107">
        <v>1</v>
      </c>
      <c r="B620" s="110" t="s">
        <v>16</v>
      </c>
      <c r="C620" s="14">
        <v>2022</v>
      </c>
      <c r="D620" s="15"/>
      <c r="E620" s="15"/>
      <c r="F620" s="15"/>
      <c r="G620" s="15"/>
      <c r="H620" s="15"/>
      <c r="I620" s="15"/>
      <c r="J620" s="165"/>
    </row>
    <row r="621" spans="1:24" ht="15" hidden="1">
      <c r="A621" s="113"/>
      <c r="B621" s="114"/>
      <c r="C621" s="27">
        <v>2023</v>
      </c>
      <c r="D621" s="24"/>
      <c r="E621" s="24"/>
      <c r="F621" s="24"/>
      <c r="G621" s="24"/>
      <c r="H621" s="24"/>
      <c r="I621" s="24"/>
      <c r="J621" s="166"/>
    </row>
    <row r="622" spans="1:24" ht="15" hidden="1">
      <c r="A622" s="113"/>
      <c r="B622" s="114"/>
      <c r="C622" s="27">
        <v>2024</v>
      </c>
      <c r="D622" s="24"/>
      <c r="E622" s="24"/>
      <c r="F622" s="24"/>
      <c r="G622" s="24"/>
      <c r="H622" s="24"/>
      <c r="I622" s="24"/>
      <c r="J622" s="166"/>
    </row>
    <row r="623" spans="1:24" ht="15.75" hidden="1" thickBot="1">
      <c r="A623" s="109"/>
      <c r="B623" s="112"/>
      <c r="C623" s="28" t="s">
        <v>16</v>
      </c>
      <c r="D623" s="25"/>
      <c r="E623" s="25"/>
      <c r="F623" s="25"/>
      <c r="G623" s="25"/>
      <c r="H623" s="25"/>
      <c r="I623" s="25"/>
      <c r="J623" s="167"/>
    </row>
    <row r="624" spans="1:24" ht="15" hidden="1">
      <c r="A624" s="107" t="s">
        <v>16</v>
      </c>
      <c r="B624" s="110" t="s">
        <v>16</v>
      </c>
      <c r="C624" s="14">
        <v>2022</v>
      </c>
      <c r="D624" s="15"/>
      <c r="E624" s="15"/>
      <c r="F624" s="15"/>
      <c r="G624" s="15"/>
      <c r="H624" s="15"/>
      <c r="I624" s="15"/>
      <c r="J624" s="165"/>
    </row>
    <row r="625" spans="1:24" ht="15" hidden="1">
      <c r="A625" s="113"/>
      <c r="B625" s="114"/>
      <c r="C625" s="27">
        <v>2023</v>
      </c>
      <c r="D625" s="24"/>
      <c r="E625" s="24"/>
      <c r="F625" s="24"/>
      <c r="G625" s="24"/>
      <c r="H625" s="24"/>
      <c r="I625" s="24"/>
      <c r="J625" s="166"/>
    </row>
    <row r="626" spans="1:24" ht="15" hidden="1">
      <c r="A626" s="113"/>
      <c r="B626" s="114"/>
      <c r="C626" s="27">
        <v>2024</v>
      </c>
      <c r="D626" s="24"/>
      <c r="E626" s="24"/>
      <c r="F626" s="24"/>
      <c r="G626" s="24"/>
      <c r="H626" s="24"/>
      <c r="I626" s="24"/>
      <c r="J626" s="166"/>
    </row>
    <row r="627" spans="1:24" ht="15.75" hidden="1" thickBot="1">
      <c r="A627" s="109"/>
      <c r="B627" s="112"/>
      <c r="C627" s="28" t="s">
        <v>16</v>
      </c>
      <c r="D627" s="25"/>
      <c r="E627" s="25"/>
      <c r="F627" s="25"/>
      <c r="G627" s="25"/>
      <c r="H627" s="25"/>
      <c r="I627" s="25"/>
      <c r="J627" s="167"/>
    </row>
    <row r="628" spans="1:24" ht="12.75" hidden="1">
      <c r="A628" s="115" t="s">
        <v>66</v>
      </c>
      <c r="B628" s="116"/>
      <c r="C628" s="123" t="s">
        <v>93</v>
      </c>
      <c r="D628" s="126">
        <f>D614+D615+D616+D618</f>
        <v>0</v>
      </c>
      <c r="E628" s="126">
        <f t="shared" ref="E628:I628" si="215">E614+E615+E616+E618</f>
        <v>0</v>
      </c>
      <c r="F628" s="126">
        <f t="shared" si="215"/>
        <v>0</v>
      </c>
      <c r="G628" s="126">
        <f t="shared" si="215"/>
        <v>0</v>
      </c>
      <c r="H628" s="126">
        <f t="shared" si="215"/>
        <v>0</v>
      </c>
      <c r="I628" s="126">
        <f t="shared" si="215"/>
        <v>0</v>
      </c>
      <c r="J628" s="141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" hidden="1" customHeight="1">
      <c r="A629" s="121"/>
      <c r="B629" s="122"/>
      <c r="C629" s="124"/>
      <c r="D629" s="127"/>
      <c r="E629" s="127"/>
      <c r="F629" s="127"/>
      <c r="G629" s="127"/>
      <c r="H629" s="127"/>
      <c r="I629" s="127"/>
      <c r="J629" s="142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" hidden="1" customHeight="1">
      <c r="A630" s="121"/>
      <c r="B630" s="122"/>
      <c r="C630" s="124"/>
      <c r="D630" s="127"/>
      <c r="E630" s="127"/>
      <c r="F630" s="127"/>
      <c r="G630" s="127"/>
      <c r="H630" s="127"/>
      <c r="I630" s="127"/>
      <c r="J630" s="142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.75" hidden="1" customHeight="1" thickBot="1">
      <c r="A631" s="119"/>
      <c r="B631" s="120"/>
      <c r="C631" s="125"/>
      <c r="D631" s="128"/>
      <c r="E631" s="128"/>
      <c r="F631" s="128"/>
      <c r="G631" s="128"/>
      <c r="H631" s="128"/>
      <c r="I631" s="128"/>
      <c r="J631" s="168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.75" hidden="1" thickBot="1">
      <c r="A632" s="144" t="s">
        <v>97</v>
      </c>
      <c r="B632" s="123"/>
      <c r="C632" s="145"/>
      <c r="D632" s="145"/>
      <c r="E632" s="145"/>
      <c r="F632" s="145"/>
      <c r="G632" s="145"/>
      <c r="H632" s="145"/>
      <c r="I632" s="145"/>
      <c r="J632" s="146"/>
    </row>
    <row r="633" spans="1:24" ht="27" hidden="1" customHeight="1">
      <c r="A633" s="147">
        <v>1</v>
      </c>
      <c r="B633" s="111" t="s">
        <v>98</v>
      </c>
      <c r="C633" s="14">
        <v>2022</v>
      </c>
      <c r="D633" s="38">
        <f>E633+F633+G633+H633+I633</f>
        <v>0</v>
      </c>
      <c r="E633" s="15">
        <v>0</v>
      </c>
      <c r="F633" s="15">
        <v>0</v>
      </c>
      <c r="G633" s="15">
        <v>0</v>
      </c>
      <c r="H633" s="15">
        <v>0</v>
      </c>
      <c r="I633" s="15">
        <v>0</v>
      </c>
      <c r="J633" s="152" t="s">
        <v>9</v>
      </c>
    </row>
    <row r="634" spans="1:24" ht="15" hidden="1" customHeight="1">
      <c r="A634" s="148"/>
      <c r="B634" s="150"/>
      <c r="C634" s="32">
        <v>2023</v>
      </c>
      <c r="D634" s="24">
        <f t="shared" ref="D634:D635" si="216">E634+F634+G634+H634+I634</f>
        <v>0</v>
      </c>
      <c r="E634" s="33">
        <v>0</v>
      </c>
      <c r="F634" s="33">
        <v>0</v>
      </c>
      <c r="G634" s="33">
        <v>0</v>
      </c>
      <c r="H634" s="33">
        <v>0</v>
      </c>
      <c r="I634" s="33">
        <v>0</v>
      </c>
      <c r="J634" s="153"/>
    </row>
    <row r="635" spans="1:24" ht="15" hidden="1">
      <c r="A635" s="148"/>
      <c r="B635" s="150"/>
      <c r="C635" s="27">
        <v>2024</v>
      </c>
      <c r="D635" s="33">
        <f t="shared" si="216"/>
        <v>0</v>
      </c>
      <c r="E635" s="24">
        <f t="shared" ref="E635:F635" si="217">E646</f>
        <v>0</v>
      </c>
      <c r="F635" s="24">
        <f t="shared" si="217"/>
        <v>0</v>
      </c>
      <c r="G635" s="24">
        <v>0</v>
      </c>
      <c r="H635" s="24">
        <v>0</v>
      </c>
      <c r="I635" s="24">
        <f>I646</f>
        <v>0</v>
      </c>
      <c r="J635" s="153"/>
    </row>
    <row r="636" spans="1:24" ht="15" hidden="1">
      <c r="A636" s="148"/>
      <c r="B636" s="150"/>
      <c r="C636" s="27">
        <v>2025</v>
      </c>
      <c r="D636" s="24">
        <f t="shared" ref="D636" si="218">E636+F636+G636+H636+I636</f>
        <v>0</v>
      </c>
      <c r="E636" s="24">
        <v>0</v>
      </c>
      <c r="F636" s="24">
        <v>0</v>
      </c>
      <c r="G636" s="24">
        <v>0</v>
      </c>
      <c r="H636" s="24">
        <v>0</v>
      </c>
      <c r="I636" s="24">
        <v>0</v>
      </c>
      <c r="J636" s="153"/>
    </row>
    <row r="637" spans="1:24" ht="15" hidden="1" customHeight="1">
      <c r="A637" s="148"/>
      <c r="B637" s="150"/>
      <c r="C637" s="19">
        <v>2026</v>
      </c>
      <c r="D637" s="20"/>
      <c r="E637" s="20"/>
      <c r="F637" s="20"/>
      <c r="G637" s="20"/>
      <c r="H637" s="20"/>
      <c r="I637" s="20"/>
      <c r="J637" s="153"/>
    </row>
    <row r="638" spans="1:24" ht="15.75" hidden="1" thickBot="1">
      <c r="A638" s="149"/>
      <c r="B638" s="151"/>
      <c r="C638" s="28">
        <v>2026</v>
      </c>
      <c r="D638" s="25">
        <f t="shared" ref="D638" si="219">E638+F638+G638+H638+I638</f>
        <v>0</v>
      </c>
      <c r="E638" s="25">
        <v>0</v>
      </c>
      <c r="F638" s="25">
        <v>0</v>
      </c>
      <c r="G638" s="25">
        <v>0</v>
      </c>
      <c r="H638" s="25">
        <v>0</v>
      </c>
      <c r="I638" s="25">
        <v>0</v>
      </c>
      <c r="J638" s="153"/>
    </row>
    <row r="639" spans="1:24" ht="15.75" hidden="1" customHeight="1">
      <c r="A639" s="155">
        <v>2</v>
      </c>
      <c r="B639" s="150" t="s">
        <v>99</v>
      </c>
      <c r="C639" s="32">
        <v>2022</v>
      </c>
      <c r="D639" s="33">
        <f t="shared" ref="D639:D644" si="220">E639+F639+G639+H639+I639</f>
        <v>0</v>
      </c>
      <c r="E639" s="33">
        <v>0</v>
      </c>
      <c r="F639" s="33">
        <v>0</v>
      </c>
      <c r="G639" s="33">
        <v>0</v>
      </c>
      <c r="H639" s="33">
        <v>0</v>
      </c>
      <c r="I639" s="33">
        <v>0</v>
      </c>
      <c r="J639" s="153"/>
    </row>
    <row r="640" spans="1:24" ht="15.75" hidden="1" customHeight="1">
      <c r="A640" s="156"/>
      <c r="B640" s="157"/>
      <c r="C640" s="27">
        <v>2023</v>
      </c>
      <c r="D640" s="24">
        <f t="shared" si="220"/>
        <v>0</v>
      </c>
      <c r="E640" s="24">
        <v>0</v>
      </c>
      <c r="F640" s="24">
        <v>0</v>
      </c>
      <c r="G640" s="24">
        <v>0</v>
      </c>
      <c r="H640" s="24">
        <v>0</v>
      </c>
      <c r="I640" s="24">
        <v>0</v>
      </c>
      <c r="J640" s="153"/>
    </row>
    <row r="641" spans="1:24" ht="15.75" hidden="1" customHeight="1">
      <c r="A641" s="156"/>
      <c r="B641" s="157"/>
      <c r="C641" s="27">
        <v>2024</v>
      </c>
      <c r="D641" s="24">
        <f t="shared" si="220"/>
        <v>0</v>
      </c>
      <c r="E641" s="24">
        <v>0</v>
      </c>
      <c r="F641" s="24">
        <v>0</v>
      </c>
      <c r="G641" s="24">
        <v>0</v>
      </c>
      <c r="H641" s="24">
        <v>0</v>
      </c>
      <c r="I641" s="24">
        <v>0</v>
      </c>
      <c r="J641" s="153"/>
    </row>
    <row r="642" spans="1:24" ht="15.75" hidden="1" customHeight="1">
      <c r="A642" s="156"/>
      <c r="B642" s="157"/>
      <c r="C642" s="27">
        <v>2025</v>
      </c>
      <c r="D642" s="24">
        <f t="shared" si="220"/>
        <v>0</v>
      </c>
      <c r="E642" s="24">
        <v>0</v>
      </c>
      <c r="F642" s="24">
        <v>0</v>
      </c>
      <c r="G642" s="24">
        <v>0</v>
      </c>
      <c r="H642" s="24">
        <v>0</v>
      </c>
      <c r="I642" s="24">
        <v>0</v>
      </c>
      <c r="J642" s="153"/>
    </row>
    <row r="643" spans="1:24" ht="15.75" hidden="1" customHeight="1" thickBot="1">
      <c r="A643" s="156"/>
      <c r="B643" s="157"/>
      <c r="C643" s="19">
        <v>2026</v>
      </c>
      <c r="D643" s="20">
        <f t="shared" si="220"/>
        <v>0</v>
      </c>
      <c r="E643" s="20">
        <v>0</v>
      </c>
      <c r="F643" s="20">
        <v>0</v>
      </c>
      <c r="G643" s="20">
        <v>0</v>
      </c>
      <c r="H643" s="20">
        <v>0</v>
      </c>
      <c r="I643" s="20">
        <v>0</v>
      </c>
      <c r="J643" s="153"/>
    </row>
    <row r="644" spans="1:24" ht="27" hidden="1" customHeight="1">
      <c r="A644" s="158" t="s">
        <v>74</v>
      </c>
      <c r="B644" s="161" t="s">
        <v>73</v>
      </c>
      <c r="C644" s="14">
        <v>2022</v>
      </c>
      <c r="D644" s="15">
        <f t="shared" si="220"/>
        <v>0</v>
      </c>
      <c r="E644" s="15">
        <v>0</v>
      </c>
      <c r="F644" s="15">
        <v>0</v>
      </c>
      <c r="G644" s="15">
        <v>0</v>
      </c>
      <c r="H644" s="15">
        <v>0</v>
      </c>
      <c r="I644" s="15">
        <v>0</v>
      </c>
      <c r="J644" s="153"/>
    </row>
    <row r="645" spans="1:24" ht="15" hidden="1" customHeight="1">
      <c r="A645" s="159"/>
      <c r="B645" s="150"/>
      <c r="C645" s="32"/>
      <c r="D645" s="33"/>
      <c r="E645" s="33"/>
      <c r="F645" s="33"/>
      <c r="G645" s="33"/>
      <c r="H645" s="33"/>
      <c r="I645" s="33"/>
      <c r="J645" s="153"/>
    </row>
    <row r="646" spans="1:24" ht="15" hidden="1">
      <c r="A646" s="159"/>
      <c r="B646" s="150"/>
      <c r="C646" s="27">
        <v>2023</v>
      </c>
      <c r="D646" s="24">
        <f>E646+F646+G646+H646+I646</f>
        <v>0</v>
      </c>
      <c r="E646" s="24">
        <v>0</v>
      </c>
      <c r="F646" s="24">
        <v>0</v>
      </c>
      <c r="G646" s="24">
        <v>0</v>
      </c>
      <c r="H646" s="24">
        <v>0</v>
      </c>
      <c r="I646" s="24">
        <v>0</v>
      </c>
      <c r="J646" s="153"/>
    </row>
    <row r="647" spans="1:24" ht="15" hidden="1">
      <c r="A647" s="159"/>
      <c r="B647" s="150"/>
      <c r="C647" s="27">
        <v>2024</v>
      </c>
      <c r="D647" s="24">
        <f t="shared" ref="D647" si="221">E647+F647+G647+H647+I647</f>
        <v>0</v>
      </c>
      <c r="E647" s="24">
        <v>0</v>
      </c>
      <c r="F647" s="24">
        <v>0</v>
      </c>
      <c r="G647" s="24">
        <v>0</v>
      </c>
      <c r="H647" s="24">
        <v>0</v>
      </c>
      <c r="I647" s="24">
        <v>0</v>
      </c>
      <c r="J647" s="153"/>
    </row>
    <row r="648" spans="1:24" ht="15" hidden="1" customHeight="1">
      <c r="A648" s="159"/>
      <c r="B648" s="150"/>
      <c r="C648" s="19"/>
      <c r="D648" s="20"/>
      <c r="E648" s="20"/>
      <c r="F648" s="20"/>
      <c r="G648" s="20"/>
      <c r="H648" s="20"/>
      <c r="I648" s="20"/>
      <c r="J648" s="153"/>
    </row>
    <row r="649" spans="1:24" ht="15.75" hidden="1" thickBot="1">
      <c r="A649" s="160"/>
      <c r="B649" s="162"/>
      <c r="C649" s="28">
        <v>2025</v>
      </c>
      <c r="D649" s="25">
        <f t="shared" ref="D649" si="222">E649+F649+G649+H649+I649</f>
        <v>0</v>
      </c>
      <c r="E649" s="25">
        <v>0</v>
      </c>
      <c r="F649" s="25">
        <v>0</v>
      </c>
      <c r="G649" s="25">
        <v>0</v>
      </c>
      <c r="H649" s="25">
        <v>0</v>
      </c>
      <c r="I649" s="25">
        <v>0</v>
      </c>
      <c r="J649" s="154"/>
    </row>
    <row r="650" spans="1:24" ht="12.75" hidden="1">
      <c r="A650" s="137" t="s">
        <v>69</v>
      </c>
      <c r="B650" s="138"/>
      <c r="C650" s="17">
        <v>2022</v>
      </c>
      <c r="D650" s="65">
        <f>D633+D639</f>
        <v>0</v>
      </c>
      <c r="E650" s="65">
        <f t="shared" ref="E650:G650" si="223">E633+E639</f>
        <v>0</v>
      </c>
      <c r="F650" s="65">
        <f t="shared" si="223"/>
        <v>0</v>
      </c>
      <c r="G650" s="65">
        <f t="shared" si="223"/>
        <v>0</v>
      </c>
      <c r="H650" s="65">
        <f>H633+H639</f>
        <v>0</v>
      </c>
      <c r="I650" s="65">
        <f>I633+I639</f>
        <v>0</v>
      </c>
      <c r="J650" s="141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2.75" hidden="1">
      <c r="A651" s="139"/>
      <c r="B651" s="140"/>
      <c r="C651" s="13">
        <v>2023</v>
      </c>
      <c r="D651" s="8">
        <f>D634+D640</f>
        <v>0</v>
      </c>
      <c r="E651" s="8">
        <f t="shared" ref="E651:H651" si="224">E634+E640</f>
        <v>0</v>
      </c>
      <c r="F651" s="8">
        <f t="shared" si="224"/>
        <v>0</v>
      </c>
      <c r="G651" s="8">
        <f t="shared" si="224"/>
        <v>0</v>
      </c>
      <c r="H651" s="8">
        <f t="shared" si="224"/>
        <v>0</v>
      </c>
      <c r="I651" s="8">
        <f>I634+I640</f>
        <v>0</v>
      </c>
      <c r="J651" s="142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2.75" hidden="1">
      <c r="A652" s="139"/>
      <c r="B652" s="140"/>
      <c r="C652" s="13">
        <v>2024</v>
      </c>
      <c r="D652" s="8">
        <f t="shared" ref="D652:D654" si="225">D635+D641</f>
        <v>0</v>
      </c>
      <c r="E652" s="8">
        <f t="shared" ref="E652:H654" si="226">E635+E641</f>
        <v>0</v>
      </c>
      <c r="F652" s="8">
        <f t="shared" si="226"/>
        <v>0</v>
      </c>
      <c r="G652" s="8">
        <f t="shared" si="226"/>
        <v>0</v>
      </c>
      <c r="H652" s="8">
        <f t="shared" si="226"/>
        <v>0</v>
      </c>
      <c r="I652" s="8">
        <f>I635+I641</f>
        <v>0</v>
      </c>
      <c r="J652" s="142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2.75" hidden="1">
      <c r="A653" s="139"/>
      <c r="B653" s="140"/>
      <c r="C653" s="13">
        <v>2025</v>
      </c>
      <c r="D653" s="8">
        <f t="shared" si="225"/>
        <v>0</v>
      </c>
      <c r="E653" s="8">
        <f t="shared" si="226"/>
        <v>0</v>
      </c>
      <c r="F653" s="8">
        <f t="shared" si="226"/>
        <v>0</v>
      </c>
      <c r="G653" s="8">
        <f t="shared" si="226"/>
        <v>0</v>
      </c>
      <c r="H653" s="8">
        <f t="shared" si="226"/>
        <v>0</v>
      </c>
      <c r="I653" s="8">
        <f t="shared" ref="I653:I654" si="227">I636+I642</f>
        <v>0</v>
      </c>
      <c r="J653" s="142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3.5" hidden="1" thickBot="1">
      <c r="A654" s="139"/>
      <c r="B654" s="140"/>
      <c r="C654" s="43">
        <v>2026</v>
      </c>
      <c r="D654" s="8">
        <f t="shared" si="225"/>
        <v>0</v>
      </c>
      <c r="E654" s="8">
        <f t="shared" si="226"/>
        <v>0</v>
      </c>
      <c r="F654" s="8">
        <f t="shared" si="226"/>
        <v>0</v>
      </c>
      <c r="G654" s="8">
        <f t="shared" si="226"/>
        <v>0</v>
      </c>
      <c r="H654" s="8">
        <f t="shared" si="226"/>
        <v>0</v>
      </c>
      <c r="I654" s="8">
        <f t="shared" si="227"/>
        <v>0</v>
      </c>
      <c r="J654" s="143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2.75" hidden="1">
      <c r="A655" s="137" t="s">
        <v>82</v>
      </c>
      <c r="B655" s="138"/>
      <c r="C655" s="123" t="s">
        <v>93</v>
      </c>
      <c r="D655" s="126">
        <f>D650+D651+D653+D654</f>
        <v>0</v>
      </c>
      <c r="E655" s="126">
        <f t="shared" ref="E655:I655" si="228">E650+E651+E653+E654</f>
        <v>0</v>
      </c>
      <c r="F655" s="126">
        <f t="shared" si="228"/>
        <v>0</v>
      </c>
      <c r="G655" s="126">
        <f t="shared" si="228"/>
        <v>0</v>
      </c>
      <c r="H655" s="126">
        <f t="shared" si="228"/>
        <v>0</v>
      </c>
      <c r="I655" s="126">
        <f t="shared" si="228"/>
        <v>0</v>
      </c>
      <c r="J655" s="141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2.75" hidden="1">
      <c r="A656" s="139"/>
      <c r="B656" s="140"/>
      <c r="C656" s="124"/>
      <c r="D656" s="127"/>
      <c r="E656" s="127"/>
      <c r="F656" s="127"/>
      <c r="G656" s="127"/>
      <c r="H656" s="127"/>
      <c r="I656" s="127"/>
      <c r="J656" s="142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2.75" hidden="1">
      <c r="A657" s="139"/>
      <c r="B657" s="140"/>
      <c r="C657" s="124"/>
      <c r="D657" s="127"/>
      <c r="E657" s="127"/>
      <c r="F657" s="127"/>
      <c r="G657" s="127"/>
      <c r="H657" s="127"/>
      <c r="I657" s="127"/>
      <c r="J657" s="142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3.5" hidden="1" thickBot="1">
      <c r="A658" s="139"/>
      <c r="B658" s="140"/>
      <c r="C658" s="125"/>
      <c r="D658" s="128"/>
      <c r="E658" s="128"/>
      <c r="F658" s="128"/>
      <c r="G658" s="128"/>
      <c r="H658" s="128"/>
      <c r="I658" s="128"/>
      <c r="J658" s="143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.75" hidden="1" thickBot="1">
      <c r="A659" s="144" t="s">
        <v>88</v>
      </c>
      <c r="B659" s="123"/>
      <c r="C659" s="145"/>
      <c r="D659" s="145"/>
      <c r="E659" s="145"/>
      <c r="F659" s="145"/>
      <c r="G659" s="145"/>
      <c r="H659" s="145"/>
      <c r="I659" s="145"/>
      <c r="J659" s="146"/>
    </row>
    <row r="660" spans="1:24" ht="27" hidden="1" customHeight="1">
      <c r="A660" s="147">
        <v>1</v>
      </c>
      <c r="B660" s="111" t="s">
        <v>75</v>
      </c>
      <c r="C660" s="14">
        <v>2022</v>
      </c>
      <c r="D660" s="15">
        <f>E660+F660+G660+H660+I660</f>
        <v>0</v>
      </c>
      <c r="E660" s="15">
        <v>0</v>
      </c>
      <c r="F660" s="15">
        <v>0</v>
      </c>
      <c r="G660" s="15">
        <v>0</v>
      </c>
      <c r="H660" s="15">
        <v>0</v>
      </c>
      <c r="I660" s="15">
        <v>0</v>
      </c>
      <c r="J660" s="152" t="s">
        <v>9</v>
      </c>
    </row>
    <row r="661" spans="1:24" ht="15" hidden="1" customHeight="1">
      <c r="A661" s="148"/>
      <c r="B661" s="150"/>
      <c r="C661" s="32"/>
      <c r="D661" s="33"/>
      <c r="E661" s="33"/>
      <c r="F661" s="33"/>
      <c r="G661" s="33"/>
      <c r="H661" s="33"/>
      <c r="I661" s="33"/>
      <c r="J661" s="153"/>
    </row>
    <row r="662" spans="1:24" ht="15" hidden="1">
      <c r="A662" s="148"/>
      <c r="B662" s="150"/>
      <c r="C662" s="27">
        <v>2023</v>
      </c>
      <c r="D662" s="24">
        <f t="shared" ref="D662:D666" si="229">E662+F662+G662+H662+I662</f>
        <v>0</v>
      </c>
      <c r="E662" s="24">
        <f t="shared" ref="E662:H662" si="230">E673</f>
        <v>0</v>
      </c>
      <c r="F662" s="24">
        <f t="shared" si="230"/>
        <v>0</v>
      </c>
      <c r="G662" s="24">
        <f t="shared" si="230"/>
        <v>0</v>
      </c>
      <c r="H662" s="24">
        <f t="shared" si="230"/>
        <v>0</v>
      </c>
      <c r="I662" s="24">
        <f>I673</f>
        <v>0</v>
      </c>
      <c r="J662" s="153"/>
    </row>
    <row r="663" spans="1:24" ht="15" hidden="1">
      <c r="A663" s="148"/>
      <c r="B663" s="150"/>
      <c r="C663" s="27">
        <v>2024</v>
      </c>
      <c r="D663" s="24">
        <f t="shared" si="229"/>
        <v>0</v>
      </c>
      <c r="E663" s="24">
        <v>0</v>
      </c>
      <c r="F663" s="24">
        <v>0</v>
      </c>
      <c r="G663" s="24">
        <v>0</v>
      </c>
      <c r="H663" s="24">
        <v>0</v>
      </c>
      <c r="I663" s="24">
        <v>0</v>
      </c>
      <c r="J663" s="153"/>
    </row>
    <row r="664" spans="1:24" ht="15" hidden="1" customHeight="1">
      <c r="A664" s="148"/>
      <c r="B664" s="150"/>
      <c r="C664" s="19"/>
      <c r="D664" s="20"/>
      <c r="E664" s="20"/>
      <c r="F664" s="20"/>
      <c r="G664" s="20"/>
      <c r="H664" s="20"/>
      <c r="I664" s="20"/>
      <c r="J664" s="153"/>
    </row>
    <row r="665" spans="1:24" ht="15" hidden="1">
      <c r="A665" s="148"/>
      <c r="B665" s="150"/>
      <c r="C665" s="27">
        <v>2025</v>
      </c>
      <c r="D665" s="24">
        <f t="shared" ref="D665" si="231">E665+F665+G665+H665+I665</f>
        <v>0</v>
      </c>
      <c r="E665" s="24">
        <v>0</v>
      </c>
      <c r="F665" s="24">
        <v>0</v>
      </c>
      <c r="G665" s="24">
        <v>0</v>
      </c>
      <c r="H665" s="24">
        <v>0</v>
      </c>
      <c r="I665" s="24">
        <v>0</v>
      </c>
      <c r="J665" s="153"/>
    </row>
    <row r="666" spans="1:24" ht="15.75" hidden="1" thickBot="1">
      <c r="A666" s="149"/>
      <c r="B666" s="151"/>
      <c r="C666" s="44">
        <v>2026</v>
      </c>
      <c r="D666" s="40">
        <f t="shared" si="229"/>
        <v>0</v>
      </c>
      <c r="E666" s="40">
        <v>0</v>
      </c>
      <c r="F666" s="40">
        <v>0</v>
      </c>
      <c r="G666" s="40">
        <v>0</v>
      </c>
      <c r="H666" s="40">
        <v>0</v>
      </c>
      <c r="I666" s="40">
        <v>0</v>
      </c>
      <c r="J666" s="153"/>
    </row>
    <row r="667" spans="1:24" ht="15.75" hidden="1" customHeight="1" thickBot="1">
      <c r="A667" s="155">
        <v>2</v>
      </c>
      <c r="B667" s="150"/>
      <c r="C667" s="32">
        <v>2022</v>
      </c>
      <c r="D667" s="33">
        <f>E667+F667+G667+H667+I667</f>
        <v>0</v>
      </c>
      <c r="E667" s="33"/>
      <c r="F667" s="33"/>
      <c r="G667" s="33"/>
      <c r="H667" s="33"/>
      <c r="I667" s="33"/>
      <c r="J667" s="153"/>
    </row>
    <row r="668" spans="1:24" ht="15.75" hidden="1" customHeight="1" thickBot="1">
      <c r="A668" s="156"/>
      <c r="B668" s="157"/>
      <c r="C668" s="27">
        <v>2023</v>
      </c>
      <c r="D668" s="24">
        <f>E668+F668+G668+H668+I668</f>
        <v>0</v>
      </c>
      <c r="E668" s="24"/>
      <c r="F668" s="24"/>
      <c r="G668" s="24"/>
      <c r="H668" s="24"/>
      <c r="I668" s="24"/>
      <c r="J668" s="153"/>
    </row>
    <row r="669" spans="1:24" ht="15.75" hidden="1" customHeight="1" thickBot="1">
      <c r="A669" s="156"/>
      <c r="B669" s="157"/>
      <c r="C669" s="27">
        <v>2024</v>
      </c>
      <c r="D669" s="24">
        <f>E669+F669+G669+H669+I669</f>
        <v>0</v>
      </c>
      <c r="E669" s="24"/>
      <c r="F669" s="24"/>
      <c r="G669" s="24"/>
      <c r="H669" s="24"/>
      <c r="I669" s="24"/>
      <c r="J669" s="153"/>
    </row>
    <row r="670" spans="1:24" ht="15.75" hidden="1" customHeight="1" thickBot="1">
      <c r="A670" s="156"/>
      <c r="B670" s="157"/>
      <c r="C670" s="19">
        <v>2025</v>
      </c>
      <c r="D670" s="20">
        <f>E670+F670+G670+H670+I670</f>
        <v>0</v>
      </c>
      <c r="E670" s="20"/>
      <c r="F670" s="20"/>
      <c r="G670" s="20"/>
      <c r="H670" s="20"/>
      <c r="I670" s="20"/>
      <c r="J670" s="153"/>
    </row>
    <row r="671" spans="1:24" ht="27" hidden="1" customHeight="1">
      <c r="A671" s="158" t="s">
        <v>74</v>
      </c>
      <c r="B671" s="161" t="s">
        <v>73</v>
      </c>
      <c r="C671" s="14">
        <v>2022</v>
      </c>
      <c r="D671" s="15">
        <f>E671+F671+G671+H671+I671</f>
        <v>0</v>
      </c>
      <c r="E671" s="15">
        <v>0</v>
      </c>
      <c r="F671" s="15">
        <v>0</v>
      </c>
      <c r="G671" s="15">
        <v>0</v>
      </c>
      <c r="H671" s="15">
        <v>0</v>
      </c>
      <c r="I671" s="15">
        <v>0</v>
      </c>
      <c r="J671" s="153"/>
    </row>
    <row r="672" spans="1:24" ht="15" hidden="1" customHeight="1">
      <c r="A672" s="159"/>
      <c r="B672" s="150"/>
      <c r="C672" s="32"/>
      <c r="D672" s="33"/>
      <c r="E672" s="33"/>
      <c r="F672" s="33"/>
      <c r="G672" s="33"/>
      <c r="H672" s="33"/>
      <c r="I672" s="33"/>
      <c r="J672" s="153"/>
    </row>
    <row r="673" spans="1:24" ht="15" hidden="1">
      <c r="A673" s="159"/>
      <c r="B673" s="150"/>
      <c r="C673" s="27">
        <v>2023</v>
      </c>
      <c r="D673" s="24">
        <f>E673+F673+G673+H673+I673</f>
        <v>0</v>
      </c>
      <c r="E673" s="24">
        <v>0</v>
      </c>
      <c r="F673" s="24">
        <v>0</v>
      </c>
      <c r="G673" s="24">
        <v>0</v>
      </c>
      <c r="H673" s="24">
        <v>0</v>
      </c>
      <c r="I673" s="24">
        <v>0</v>
      </c>
      <c r="J673" s="153"/>
    </row>
    <row r="674" spans="1:24" ht="15" hidden="1">
      <c r="A674" s="159"/>
      <c r="B674" s="150"/>
      <c r="C674" s="27">
        <v>2024</v>
      </c>
      <c r="D674" s="24">
        <f t="shared" ref="D674" si="232">E674+F674+G674+H674+I674</f>
        <v>0</v>
      </c>
      <c r="E674" s="24">
        <v>0</v>
      </c>
      <c r="F674" s="24">
        <v>0</v>
      </c>
      <c r="G674" s="24">
        <v>0</v>
      </c>
      <c r="H674" s="24">
        <v>0</v>
      </c>
      <c r="I674" s="24">
        <v>0</v>
      </c>
      <c r="J674" s="153"/>
    </row>
    <row r="675" spans="1:24" ht="15" hidden="1" customHeight="1">
      <c r="A675" s="159"/>
      <c r="B675" s="150"/>
      <c r="C675" s="19"/>
      <c r="D675" s="20"/>
      <c r="E675" s="20"/>
      <c r="F675" s="20"/>
      <c r="G675" s="20"/>
      <c r="H675" s="20"/>
      <c r="I675" s="20"/>
      <c r="J675" s="153"/>
    </row>
    <row r="676" spans="1:24" ht="15.75" hidden="1" thickBot="1">
      <c r="A676" s="160"/>
      <c r="B676" s="162"/>
      <c r="C676" s="28">
        <v>2025</v>
      </c>
      <c r="D676" s="25">
        <f t="shared" ref="D676" si="233">E676+F676+G676+H676+I676</f>
        <v>0</v>
      </c>
      <c r="E676" s="25">
        <v>0</v>
      </c>
      <c r="F676" s="25">
        <v>0</v>
      </c>
      <c r="G676" s="25">
        <v>0</v>
      </c>
      <c r="H676" s="25">
        <v>0</v>
      </c>
      <c r="I676" s="25">
        <v>0</v>
      </c>
      <c r="J676" s="154"/>
    </row>
    <row r="677" spans="1:24" ht="12.75" hidden="1">
      <c r="A677" s="137" t="s">
        <v>69</v>
      </c>
      <c r="B677" s="138"/>
      <c r="C677" s="17">
        <v>2022</v>
      </c>
      <c r="D677" s="65">
        <f t="shared" ref="D677:I677" si="234">D660</f>
        <v>0</v>
      </c>
      <c r="E677" s="65">
        <f t="shared" si="234"/>
        <v>0</v>
      </c>
      <c r="F677" s="65">
        <f t="shared" si="234"/>
        <v>0</v>
      </c>
      <c r="G677" s="65">
        <f t="shared" si="234"/>
        <v>0</v>
      </c>
      <c r="H677" s="65">
        <f t="shared" si="234"/>
        <v>0</v>
      </c>
      <c r="I677" s="65">
        <f t="shared" si="234"/>
        <v>0</v>
      </c>
      <c r="J677" s="141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2.75" hidden="1">
      <c r="A678" s="139"/>
      <c r="B678" s="140"/>
      <c r="C678" s="13">
        <v>2023</v>
      </c>
      <c r="D678" s="8">
        <f>D662</f>
        <v>0</v>
      </c>
      <c r="E678" s="8">
        <f t="shared" ref="E678:I679" si="235">E662</f>
        <v>0</v>
      </c>
      <c r="F678" s="8">
        <f t="shared" si="235"/>
        <v>0</v>
      </c>
      <c r="G678" s="8">
        <f t="shared" si="235"/>
        <v>0</v>
      </c>
      <c r="H678" s="8">
        <f t="shared" si="235"/>
        <v>0</v>
      </c>
      <c r="I678" s="8">
        <f t="shared" si="235"/>
        <v>0</v>
      </c>
      <c r="J678" s="142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2.75" hidden="1">
      <c r="A679" s="139"/>
      <c r="B679" s="140"/>
      <c r="C679" s="13">
        <v>2024</v>
      </c>
      <c r="D679" s="8">
        <f t="shared" ref="D679:G679" si="236">D663</f>
        <v>0</v>
      </c>
      <c r="E679" s="8">
        <f t="shared" si="236"/>
        <v>0</v>
      </c>
      <c r="F679" s="8">
        <f t="shared" si="236"/>
        <v>0</v>
      </c>
      <c r="G679" s="8">
        <f t="shared" si="236"/>
        <v>0</v>
      </c>
      <c r="H679" s="8">
        <f t="shared" si="235"/>
        <v>0</v>
      </c>
      <c r="I679" s="8">
        <f t="shared" ref="I679" si="237">I663</f>
        <v>0</v>
      </c>
      <c r="J679" s="142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2.75" hidden="1">
      <c r="A680" s="139"/>
      <c r="B680" s="140"/>
      <c r="C680" s="43">
        <v>2025</v>
      </c>
      <c r="D680" s="8">
        <f t="shared" ref="D680:H681" si="238">D663</f>
        <v>0</v>
      </c>
      <c r="E680" s="8">
        <f t="shared" si="238"/>
        <v>0</v>
      </c>
      <c r="F680" s="8">
        <f t="shared" si="238"/>
        <v>0</v>
      </c>
      <c r="G680" s="8">
        <f t="shared" si="238"/>
        <v>0</v>
      </c>
      <c r="H680" s="8">
        <f t="shared" si="238"/>
        <v>0</v>
      </c>
      <c r="I680" s="8">
        <f t="shared" ref="I680:I681" si="239">I663</f>
        <v>0</v>
      </c>
      <c r="J680" s="143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3.5" hidden="1" thickBot="1">
      <c r="A681" s="139"/>
      <c r="B681" s="140"/>
      <c r="C681" s="43">
        <v>2026</v>
      </c>
      <c r="D681" s="8">
        <f t="shared" si="238"/>
        <v>0</v>
      </c>
      <c r="E681" s="8">
        <f t="shared" si="238"/>
        <v>0</v>
      </c>
      <c r="F681" s="8">
        <f t="shared" si="238"/>
        <v>0</v>
      </c>
      <c r="G681" s="8">
        <f t="shared" si="238"/>
        <v>0</v>
      </c>
      <c r="H681" s="8">
        <f t="shared" si="238"/>
        <v>0</v>
      </c>
      <c r="I681" s="8">
        <f t="shared" si="239"/>
        <v>0</v>
      </c>
      <c r="J681" s="143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2.75" hidden="1">
      <c r="A682" s="137" t="s">
        <v>89</v>
      </c>
      <c r="B682" s="138"/>
      <c r="C682" s="123" t="s">
        <v>93</v>
      </c>
      <c r="D682" s="126">
        <f>D677+D678+D679+D681</f>
        <v>0</v>
      </c>
      <c r="E682" s="126">
        <f t="shared" ref="E682:I682" si="240">E677+E678+E679+E681</f>
        <v>0</v>
      </c>
      <c r="F682" s="126">
        <f t="shared" si="240"/>
        <v>0</v>
      </c>
      <c r="G682" s="126">
        <f t="shared" si="240"/>
        <v>0</v>
      </c>
      <c r="H682" s="126">
        <f t="shared" si="240"/>
        <v>0</v>
      </c>
      <c r="I682" s="126">
        <f t="shared" si="240"/>
        <v>0</v>
      </c>
      <c r="J682" s="141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2.75" hidden="1">
      <c r="A683" s="139"/>
      <c r="B683" s="140"/>
      <c r="C683" s="124"/>
      <c r="D683" s="127"/>
      <c r="E683" s="127"/>
      <c r="F683" s="127"/>
      <c r="G683" s="127"/>
      <c r="H683" s="127"/>
      <c r="I683" s="127"/>
      <c r="J683" s="142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2.75" hidden="1">
      <c r="A684" s="139"/>
      <c r="B684" s="140"/>
      <c r="C684" s="124"/>
      <c r="D684" s="127"/>
      <c r="E684" s="127"/>
      <c r="F684" s="127"/>
      <c r="G684" s="127"/>
      <c r="H684" s="127"/>
      <c r="I684" s="127"/>
      <c r="J684" s="142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3.5" hidden="1" thickBot="1">
      <c r="A685" s="139"/>
      <c r="B685" s="140"/>
      <c r="C685" s="125"/>
      <c r="D685" s="128"/>
      <c r="E685" s="128"/>
      <c r="F685" s="128"/>
      <c r="G685" s="128"/>
      <c r="H685" s="128"/>
      <c r="I685" s="128"/>
      <c r="J685" s="143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2.75" hidden="1">
      <c r="A686" s="137" t="s">
        <v>80</v>
      </c>
      <c r="B686" s="138"/>
      <c r="C686" s="17">
        <v>2022</v>
      </c>
      <c r="D686" s="65">
        <f>D677+D614+D650</f>
        <v>0</v>
      </c>
      <c r="E686" s="65">
        <f t="shared" ref="E686:G686" si="241">E677+E614+E650</f>
        <v>0</v>
      </c>
      <c r="F686" s="65">
        <f t="shared" si="241"/>
        <v>0</v>
      </c>
      <c r="G686" s="65">
        <f t="shared" si="241"/>
        <v>0</v>
      </c>
      <c r="H686" s="65">
        <f>H677+H614+H650</f>
        <v>0</v>
      </c>
      <c r="I686" s="65">
        <f t="shared" ref="I686" si="242">I677+I614</f>
        <v>0</v>
      </c>
      <c r="J686" s="141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2.75" hidden="1">
      <c r="A687" s="139"/>
      <c r="B687" s="140"/>
      <c r="C687" s="13">
        <v>2023</v>
      </c>
      <c r="D687" s="8">
        <f>D678+D615+D651</f>
        <v>0</v>
      </c>
      <c r="E687" s="8">
        <f t="shared" ref="E687" si="243">E678+E615+E651</f>
        <v>0</v>
      </c>
      <c r="F687" s="8">
        <f t="shared" ref="F687" si="244">F678+F615+F651</f>
        <v>0</v>
      </c>
      <c r="G687" s="8">
        <f t="shared" ref="G687" si="245">G678+G615+G651</f>
        <v>0</v>
      </c>
      <c r="H687" s="8">
        <f>H678+H615+H651</f>
        <v>0</v>
      </c>
      <c r="I687" s="8">
        <f>I678+I615</f>
        <v>0</v>
      </c>
      <c r="J687" s="142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2.75" hidden="1">
      <c r="A688" s="139"/>
      <c r="B688" s="140"/>
      <c r="C688" s="13">
        <v>2024</v>
      </c>
      <c r="D688" s="8">
        <f>D679+D616+D653</f>
        <v>0</v>
      </c>
      <c r="E688" s="8">
        <f t="shared" ref="E688" si="246">E679+E616+E653</f>
        <v>0</v>
      </c>
      <c r="F688" s="8">
        <f t="shared" ref="F688" si="247">F679+F616+F653</f>
        <v>0</v>
      </c>
      <c r="G688" s="8">
        <f t="shared" ref="G688" si="248">G679+G616+G653</f>
        <v>0</v>
      </c>
      <c r="H688" s="8">
        <f>H679+H616+H653</f>
        <v>0</v>
      </c>
      <c r="I688" s="8">
        <f>I679+I616</f>
        <v>0</v>
      </c>
      <c r="J688" s="142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2.75" hidden="1">
      <c r="A689" s="139"/>
      <c r="B689" s="140"/>
      <c r="C689" s="43">
        <v>2025</v>
      </c>
      <c r="D689" s="66">
        <f t="shared" ref="D689:H690" si="249">D680+D617+D653</f>
        <v>0</v>
      </c>
      <c r="E689" s="66">
        <f t="shared" si="249"/>
        <v>0</v>
      </c>
      <c r="F689" s="66">
        <f t="shared" si="249"/>
        <v>0</v>
      </c>
      <c r="G689" s="66">
        <f t="shared" si="249"/>
        <v>0</v>
      </c>
      <c r="H689" s="66">
        <f t="shared" si="249"/>
        <v>0</v>
      </c>
      <c r="I689" s="35">
        <f>I680+I617</f>
        <v>0</v>
      </c>
      <c r="J689" s="143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3.5" hidden="1" thickBot="1">
      <c r="A690" s="139"/>
      <c r="B690" s="140"/>
      <c r="C690" s="43">
        <v>2026</v>
      </c>
      <c r="D690" s="66">
        <f t="shared" si="249"/>
        <v>0</v>
      </c>
      <c r="E690" s="66">
        <f t="shared" si="249"/>
        <v>0</v>
      </c>
      <c r="F690" s="66">
        <f t="shared" si="249"/>
        <v>0</v>
      </c>
      <c r="G690" s="66">
        <f t="shared" si="249"/>
        <v>0</v>
      </c>
      <c r="H690" s="66">
        <f t="shared" si="249"/>
        <v>0</v>
      </c>
      <c r="I690" s="35">
        <f>I681+I618</f>
        <v>0</v>
      </c>
      <c r="J690" s="143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2.75" hidden="1">
      <c r="A691" s="137" t="s">
        <v>83</v>
      </c>
      <c r="B691" s="138"/>
      <c r="C691" s="123" t="s">
        <v>93</v>
      </c>
      <c r="D691" s="126">
        <f>D686+D687+D688+D690</f>
        <v>0</v>
      </c>
      <c r="E691" s="126">
        <f t="shared" ref="E691:I691" si="250">E686+E687+E688+E690</f>
        <v>0</v>
      </c>
      <c r="F691" s="126">
        <f t="shared" si="250"/>
        <v>0</v>
      </c>
      <c r="G691" s="126">
        <f t="shared" si="250"/>
        <v>0</v>
      </c>
      <c r="H691" s="126">
        <f t="shared" si="250"/>
        <v>0</v>
      </c>
      <c r="I691" s="126">
        <f t="shared" si="250"/>
        <v>0</v>
      </c>
      <c r="J691" s="141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2.75" hidden="1">
      <c r="A692" s="139"/>
      <c r="B692" s="140"/>
      <c r="C692" s="124"/>
      <c r="D692" s="127"/>
      <c r="E692" s="127"/>
      <c r="F692" s="127"/>
      <c r="G692" s="127"/>
      <c r="H692" s="127"/>
      <c r="I692" s="127"/>
      <c r="J692" s="142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2.75" hidden="1">
      <c r="A693" s="139"/>
      <c r="B693" s="140"/>
      <c r="C693" s="124"/>
      <c r="D693" s="127"/>
      <c r="E693" s="127"/>
      <c r="F693" s="127"/>
      <c r="G693" s="127"/>
      <c r="H693" s="127"/>
      <c r="I693" s="127"/>
      <c r="J693" s="142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2.75" hidden="1">
      <c r="A694" s="139"/>
      <c r="B694" s="140"/>
      <c r="C694" s="124"/>
      <c r="D694" s="127"/>
      <c r="E694" s="127"/>
      <c r="F694" s="127"/>
      <c r="G694" s="127"/>
      <c r="H694" s="127"/>
      <c r="I694" s="127"/>
      <c r="J694" s="143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s="9" customFormat="1" ht="15" hidden="1">
      <c r="A695" s="91" t="s">
        <v>13</v>
      </c>
      <c r="B695" s="92"/>
      <c r="C695" s="17">
        <v>2024</v>
      </c>
      <c r="D695" s="18">
        <f t="shared" ref="D695:H696" si="251">D688+D596+D138</f>
        <v>47948.13953</v>
      </c>
      <c r="E695" s="18">
        <f t="shared" si="251"/>
        <v>183</v>
      </c>
      <c r="F695" s="18">
        <f t="shared" si="251"/>
        <v>7110.9129999999996</v>
      </c>
      <c r="G695" s="18">
        <f t="shared" si="251"/>
        <v>5553.5990000000002</v>
      </c>
      <c r="H695" s="18">
        <f t="shared" si="251"/>
        <v>35100.627529999998</v>
      </c>
      <c r="I695" s="54">
        <f t="shared" ref="E695:I697" si="252">I688+I596</f>
        <v>0</v>
      </c>
      <c r="J695" s="97"/>
    </row>
    <row r="696" spans="1:24" s="9" customFormat="1" ht="15" hidden="1">
      <c r="A696" s="93"/>
      <c r="B696" s="94"/>
      <c r="C696" s="13">
        <v>2025</v>
      </c>
      <c r="D696" s="8">
        <f t="shared" si="251"/>
        <v>36490.90552</v>
      </c>
      <c r="E696" s="8">
        <f t="shared" si="251"/>
        <v>199.9</v>
      </c>
      <c r="F696" s="8">
        <f t="shared" si="251"/>
        <v>1743.4769999999999</v>
      </c>
      <c r="G696" s="8">
        <f t="shared" si="251"/>
        <v>1640.3</v>
      </c>
      <c r="H696" s="8">
        <f t="shared" si="251"/>
        <v>32907.228519999997</v>
      </c>
      <c r="I696" s="55">
        <f t="shared" si="252"/>
        <v>0</v>
      </c>
      <c r="J696" s="98"/>
    </row>
    <row r="697" spans="1:24" s="9" customFormat="1" ht="15.75" hidden="1" thickBot="1">
      <c r="A697" s="95"/>
      <c r="B697" s="96"/>
      <c r="C697" s="64">
        <v>2026</v>
      </c>
      <c r="D697" s="67">
        <f>D690+D598+D142</f>
        <v>32277.186590000001</v>
      </c>
      <c r="E697" s="67">
        <f t="shared" si="252"/>
        <v>217.2</v>
      </c>
      <c r="F697" s="67">
        <f t="shared" si="252"/>
        <v>1643.82</v>
      </c>
      <c r="G697" s="67">
        <f t="shared" si="252"/>
        <v>1640.3</v>
      </c>
      <c r="H697" s="67">
        <f>H690+H598+H142</f>
        <v>28775.866590000001</v>
      </c>
      <c r="I697" s="70">
        <f t="shared" si="252"/>
        <v>0</v>
      </c>
      <c r="J697" s="99"/>
    </row>
    <row r="698" spans="1:24" s="9" customFormat="1" ht="26.25" hidden="1" thickBot="1">
      <c r="A698" s="100" t="s">
        <v>67</v>
      </c>
      <c r="B698" s="101"/>
      <c r="C698" s="64" t="s">
        <v>110</v>
      </c>
      <c r="D698" s="39">
        <f>D691+D599+D143</f>
        <v>121117.83164000002</v>
      </c>
      <c r="E698" s="39">
        <f>E691+E599</f>
        <v>600.1</v>
      </c>
      <c r="F698" s="39">
        <f>F691+F599+F143</f>
        <v>10498.21</v>
      </c>
      <c r="G698" s="39">
        <f t="shared" ref="G698:I698" si="253">G691+G599</f>
        <v>5234.1990000000005</v>
      </c>
      <c r="H698" s="39">
        <f>H691+H599+H143</f>
        <v>101185.32264</v>
      </c>
      <c r="I698" s="39">
        <f t="shared" si="253"/>
        <v>0</v>
      </c>
      <c r="J698" s="42"/>
    </row>
    <row r="699" spans="1:24" ht="15.6" hidden="1" customHeight="1"/>
    <row r="700" spans="1:24" ht="15.6" hidden="1" customHeight="1"/>
    <row r="701" spans="1:24" ht="15.6" hidden="1" customHeight="1"/>
    <row r="702" spans="1:24" ht="15.6" hidden="1" customHeight="1"/>
    <row r="703" spans="1:24" ht="15.6" hidden="1" customHeight="1"/>
    <row r="704" spans="1:24" ht="15.6" hidden="1" customHeight="1"/>
    <row r="705" spans="1:24" ht="15.6" hidden="1" customHeight="1"/>
    <row r="706" spans="1:24" ht="15.6" hidden="1" customHeight="1"/>
    <row r="707" spans="1:24" ht="15.6" hidden="1" customHeight="1"/>
    <row r="708" spans="1:24" ht="15.6" hidden="1" customHeight="1"/>
    <row r="709" spans="1:24" ht="15.6" hidden="1" customHeight="1"/>
    <row r="710" spans="1:24" ht="15.6" hidden="1" customHeight="1"/>
    <row r="711" spans="1:24" ht="15.6" hidden="1" customHeight="1"/>
    <row r="712" spans="1:24" ht="15.6" hidden="1" customHeight="1"/>
    <row r="713" spans="1:24" ht="15.6" hidden="1" customHeight="1"/>
    <row r="714" spans="1:24" ht="15.6" hidden="1" customHeight="1"/>
    <row r="715" spans="1:24" ht="15.6" hidden="1" customHeight="1"/>
    <row r="716" spans="1:24" ht="15.6" hidden="1" customHeight="1"/>
    <row r="717" spans="1:24" ht="15.6" hidden="1" customHeight="1"/>
    <row r="718" spans="1:24" ht="15.6" hidden="1" customHeight="1"/>
    <row r="719" spans="1:24" ht="15.6" hidden="1" customHeight="1" thickBot="1"/>
    <row r="720" spans="1:24" ht="15" customHeight="1">
      <c r="A720" s="115" t="s">
        <v>70</v>
      </c>
      <c r="B720" s="116"/>
      <c r="C720" s="17">
        <v>2024</v>
      </c>
      <c r="D720" s="18">
        <f>D183+D201+D258+D317+D410+D535+D569+D587</f>
        <v>40267.451520000002</v>
      </c>
      <c r="E720" s="18">
        <f t="shared" ref="E720:I720" si="254">E183+E201+E258+E317+E410+E535+E569+E587</f>
        <v>183</v>
      </c>
      <c r="F720" s="18">
        <f t="shared" si="254"/>
        <v>5702.0685200000007</v>
      </c>
      <c r="G720" s="18">
        <f t="shared" si="254"/>
        <v>1953.5990000000002</v>
      </c>
      <c r="H720" s="18">
        <f t="shared" si="254"/>
        <v>32428.784</v>
      </c>
      <c r="I720" s="18">
        <f t="shared" si="254"/>
        <v>0</v>
      </c>
      <c r="J720" s="173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4.25" customHeight="1">
      <c r="A721" s="117"/>
      <c r="B721" s="118"/>
      <c r="C721" s="13">
        <v>2025</v>
      </c>
      <c r="D721" s="8">
        <f>D184+D202+D259+D318+D411+D536+D570+D588</f>
        <v>34361.305520000002</v>
      </c>
      <c r="E721" s="8">
        <f t="shared" ref="E721:I721" si="255">E184+E202+E259+E318+E411+E536+E570+E588</f>
        <v>199.9</v>
      </c>
      <c r="F721" s="8">
        <f t="shared" si="255"/>
        <v>1743.4769999999999</v>
      </c>
      <c r="G721" s="8">
        <f t="shared" si="255"/>
        <v>1640.3</v>
      </c>
      <c r="H721" s="8">
        <f t="shared" si="255"/>
        <v>30777.628520000002</v>
      </c>
      <c r="I721" s="8">
        <f t="shared" si="255"/>
        <v>0</v>
      </c>
      <c r="J721" s="174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4.25" customHeight="1" thickBot="1">
      <c r="A722" s="117"/>
      <c r="B722" s="118"/>
      <c r="C722" s="64">
        <v>2026</v>
      </c>
      <c r="D722" s="67">
        <f t="shared" ref="D722:I722" si="256">D185+D203+D260+D319+D412+D537+D571+D589</f>
        <v>30118.186590000001</v>
      </c>
      <c r="E722" s="67">
        <f t="shared" si="256"/>
        <v>217.2</v>
      </c>
      <c r="F722" s="67">
        <f t="shared" si="256"/>
        <v>1643.82</v>
      </c>
      <c r="G722" s="67">
        <f t="shared" si="256"/>
        <v>1640.3</v>
      </c>
      <c r="H722" s="67">
        <f t="shared" si="256"/>
        <v>26616.866589999998</v>
      </c>
      <c r="I722" s="67">
        <f t="shared" si="256"/>
        <v>0</v>
      </c>
      <c r="J722" s="174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4.25" customHeight="1" thickBot="1">
      <c r="A723" s="117"/>
      <c r="B723" s="118"/>
      <c r="C723" s="64">
        <v>2027</v>
      </c>
      <c r="D723" s="67">
        <f t="shared" ref="D723:I723" si="257">D186+D204+D261+D320+D413+D538+D572+D590</f>
        <v>30118.186590000001</v>
      </c>
      <c r="E723" s="67">
        <f t="shared" si="257"/>
        <v>217.2</v>
      </c>
      <c r="F723" s="67">
        <f t="shared" si="257"/>
        <v>1643.82</v>
      </c>
      <c r="G723" s="67">
        <f t="shared" si="257"/>
        <v>1640.3</v>
      </c>
      <c r="H723" s="67">
        <f t="shared" si="257"/>
        <v>26616.866589999998</v>
      </c>
      <c r="I723" s="67">
        <f t="shared" si="257"/>
        <v>0</v>
      </c>
      <c r="J723" s="174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4.25" customHeight="1" thickBot="1">
      <c r="A724" s="119"/>
      <c r="B724" s="120"/>
      <c r="C724" s="64">
        <v>2028</v>
      </c>
      <c r="D724" s="67">
        <f t="shared" ref="D724:I724" si="258">D187+D205+D262+D321+D414+D539+D573+D591</f>
        <v>30118.186590000001</v>
      </c>
      <c r="E724" s="67">
        <f t="shared" si="258"/>
        <v>217.2</v>
      </c>
      <c r="F724" s="67">
        <f t="shared" si="258"/>
        <v>1643.82</v>
      </c>
      <c r="G724" s="67">
        <f t="shared" si="258"/>
        <v>1640.3</v>
      </c>
      <c r="H724" s="67">
        <f t="shared" si="258"/>
        <v>26616.866589999998</v>
      </c>
      <c r="I724" s="67">
        <f t="shared" si="258"/>
        <v>0</v>
      </c>
      <c r="J724" s="175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2.75" customHeight="1">
      <c r="A725" s="115" t="s">
        <v>84</v>
      </c>
      <c r="B725" s="116"/>
      <c r="C725" s="123" t="s">
        <v>136</v>
      </c>
      <c r="D725" s="126">
        <f>D720+D721+D722+D723+D724</f>
        <v>164983.31680999999</v>
      </c>
      <c r="E725" s="126">
        <f t="shared" ref="E725:I725" si="259">E720+E721+E722+E723+E724</f>
        <v>1034.5</v>
      </c>
      <c r="F725" s="126">
        <f t="shared" si="259"/>
        <v>12377.005520000001</v>
      </c>
      <c r="G725" s="126">
        <f t="shared" si="259"/>
        <v>8514.7990000000009</v>
      </c>
      <c r="H725" s="126">
        <f t="shared" si="259"/>
        <v>143057.01228999998</v>
      </c>
      <c r="I725" s="126">
        <f t="shared" si="259"/>
        <v>0</v>
      </c>
      <c r="J725" s="17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2.75" customHeight="1">
      <c r="A726" s="121"/>
      <c r="B726" s="122"/>
      <c r="C726" s="124"/>
      <c r="D726" s="127"/>
      <c r="E726" s="127"/>
      <c r="F726" s="127"/>
      <c r="G726" s="127"/>
      <c r="H726" s="127"/>
      <c r="I726" s="127"/>
      <c r="J726" s="173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" customHeight="1">
      <c r="A727" s="121"/>
      <c r="B727" s="122"/>
      <c r="C727" s="124"/>
      <c r="D727" s="127"/>
      <c r="E727" s="127"/>
      <c r="F727" s="127"/>
      <c r="G727" s="127"/>
      <c r="H727" s="127"/>
      <c r="I727" s="127"/>
      <c r="J727" s="173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4.25" customHeight="1" thickBot="1">
      <c r="A728" s="119"/>
      <c r="B728" s="120"/>
      <c r="C728" s="125"/>
      <c r="D728" s="128"/>
      <c r="E728" s="128"/>
      <c r="F728" s="128"/>
      <c r="G728" s="128"/>
      <c r="H728" s="128"/>
      <c r="I728" s="128"/>
      <c r="J728" s="175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6.5" hidden="1" thickBot="1">
      <c r="A729" s="102" t="s">
        <v>15</v>
      </c>
      <c r="B729" s="103"/>
      <c r="C729" s="103"/>
      <c r="D729" s="103"/>
      <c r="E729" s="103"/>
      <c r="F729" s="103"/>
      <c r="G729" s="103"/>
      <c r="H729" s="103"/>
      <c r="I729" s="103"/>
      <c r="J729" s="104"/>
    </row>
    <row r="730" spans="1:24" ht="15.75" hidden="1" thickBot="1">
      <c r="A730" s="169" t="s">
        <v>20</v>
      </c>
      <c r="B730" s="145"/>
      <c r="C730" s="145"/>
      <c r="D730" s="145"/>
      <c r="E730" s="145"/>
      <c r="F730" s="145"/>
      <c r="G730" s="145"/>
      <c r="H730" s="145"/>
      <c r="I730" s="145"/>
      <c r="J730" s="146"/>
    </row>
    <row r="731" spans="1:24" ht="15.75" hidden="1" thickBot="1">
      <c r="A731" s="107">
        <v>1</v>
      </c>
      <c r="B731" s="110" t="s">
        <v>68</v>
      </c>
      <c r="C731" s="14">
        <v>2022</v>
      </c>
      <c r="D731" s="15">
        <f>E731+F731+G731+H731+I731</f>
        <v>0</v>
      </c>
      <c r="E731" s="15">
        <v>0</v>
      </c>
      <c r="F731" s="15">
        <v>0</v>
      </c>
      <c r="G731" s="15">
        <v>0</v>
      </c>
      <c r="H731" s="33">
        <v>0</v>
      </c>
      <c r="I731" s="16">
        <v>0</v>
      </c>
      <c r="J731" s="170" t="s">
        <v>9</v>
      </c>
    </row>
    <row r="732" spans="1:24" ht="15.75" hidden="1" thickBot="1">
      <c r="A732" s="113"/>
      <c r="B732" s="114"/>
      <c r="C732" s="27">
        <v>2023</v>
      </c>
      <c r="D732" s="24">
        <f>E732+F732+G732+H732+I732</f>
        <v>0</v>
      </c>
      <c r="E732" s="24">
        <v>0</v>
      </c>
      <c r="F732" s="24">
        <v>0</v>
      </c>
      <c r="G732" s="24">
        <v>0</v>
      </c>
      <c r="H732" s="24">
        <v>0</v>
      </c>
      <c r="I732" s="26">
        <v>0</v>
      </c>
      <c r="J732" s="171"/>
    </row>
    <row r="733" spans="1:24" ht="15.75" hidden="1" thickBot="1">
      <c r="A733" s="113"/>
      <c r="B733" s="114"/>
      <c r="C733" s="27">
        <v>2024</v>
      </c>
      <c r="D733" s="24">
        <f>E733+F733+G733+H733+I733</f>
        <v>0</v>
      </c>
      <c r="E733" s="24">
        <v>0</v>
      </c>
      <c r="F733" s="24">
        <v>0</v>
      </c>
      <c r="G733" s="24">
        <v>0</v>
      </c>
      <c r="H733" s="24">
        <v>0</v>
      </c>
      <c r="I733" s="26">
        <v>0</v>
      </c>
      <c r="J733" s="171"/>
    </row>
    <row r="734" spans="1:24" ht="15.75" hidden="1" thickBot="1">
      <c r="A734" s="108"/>
      <c r="B734" s="111"/>
      <c r="C734" s="27">
        <v>2025</v>
      </c>
      <c r="D734" s="24">
        <f>E734+F734+G734+H734+I734</f>
        <v>0</v>
      </c>
      <c r="E734" s="24">
        <v>0</v>
      </c>
      <c r="F734" s="24">
        <v>0</v>
      </c>
      <c r="G734" s="24">
        <v>0</v>
      </c>
      <c r="H734" s="24">
        <v>0</v>
      </c>
      <c r="I734" s="26">
        <v>0</v>
      </c>
      <c r="J734" s="171"/>
    </row>
    <row r="735" spans="1:24" ht="15.75" hidden="1" thickBot="1">
      <c r="A735" s="109"/>
      <c r="B735" s="112"/>
      <c r="C735" s="44">
        <v>2026</v>
      </c>
      <c r="D735" s="33">
        <f>E735+F735+G735+H735+I735</f>
        <v>0</v>
      </c>
      <c r="E735" s="40">
        <v>0</v>
      </c>
      <c r="F735" s="40">
        <v>0</v>
      </c>
      <c r="G735" s="40">
        <v>0</v>
      </c>
      <c r="H735" s="34">
        <v>0</v>
      </c>
      <c r="I735" s="49">
        <v>0</v>
      </c>
      <c r="J735" s="172"/>
    </row>
    <row r="736" spans="1:24" ht="15.75" hidden="1" thickBot="1">
      <c r="A736" s="107" t="s">
        <v>16</v>
      </c>
      <c r="B736" s="110" t="s">
        <v>16</v>
      </c>
      <c r="C736" s="14">
        <v>2022</v>
      </c>
      <c r="D736" s="15"/>
      <c r="E736" s="15"/>
      <c r="F736" s="15"/>
      <c r="G736" s="15"/>
      <c r="H736" s="15"/>
      <c r="I736" s="16"/>
      <c r="J736" s="170"/>
    </row>
    <row r="737" spans="1:24" ht="15.75" hidden="1" thickBot="1">
      <c r="A737" s="113"/>
      <c r="B737" s="114"/>
      <c r="C737" s="27">
        <v>2023</v>
      </c>
      <c r="D737" s="24"/>
      <c r="E737" s="24"/>
      <c r="F737" s="24"/>
      <c r="G737" s="24"/>
      <c r="H737" s="24"/>
      <c r="I737" s="26"/>
      <c r="J737" s="171"/>
    </row>
    <row r="738" spans="1:24" ht="15.75" hidden="1" thickBot="1">
      <c r="A738" s="113"/>
      <c r="B738" s="114"/>
      <c r="C738" s="27">
        <v>2024</v>
      </c>
      <c r="D738" s="24"/>
      <c r="E738" s="24"/>
      <c r="F738" s="24"/>
      <c r="G738" s="24"/>
      <c r="H738" s="24"/>
      <c r="I738" s="26"/>
      <c r="J738" s="171"/>
    </row>
    <row r="739" spans="1:24" ht="15.75" hidden="1" thickBot="1">
      <c r="A739" s="108"/>
      <c r="B739" s="111"/>
      <c r="C739" s="19" t="s">
        <v>16</v>
      </c>
      <c r="D739" s="20"/>
      <c r="E739" s="20"/>
      <c r="F739" s="20"/>
      <c r="G739" s="20"/>
      <c r="H739" s="20"/>
      <c r="I739" s="21"/>
      <c r="J739" s="171"/>
    </row>
    <row r="740" spans="1:24" ht="13.5" hidden="1" thickBot="1">
      <c r="A740" s="115" t="s">
        <v>17</v>
      </c>
      <c r="B740" s="116"/>
      <c r="C740" s="17">
        <v>2022</v>
      </c>
      <c r="D740" s="65">
        <f>D731</f>
        <v>0</v>
      </c>
      <c r="E740" s="65">
        <f t="shared" ref="E740:I740" si="260">E731</f>
        <v>0</v>
      </c>
      <c r="F740" s="65">
        <f t="shared" si="260"/>
        <v>0</v>
      </c>
      <c r="G740" s="65">
        <f t="shared" si="260"/>
        <v>0</v>
      </c>
      <c r="H740" s="65">
        <f t="shared" si="260"/>
        <v>0</v>
      </c>
      <c r="I740" s="65">
        <f t="shared" si="260"/>
        <v>0</v>
      </c>
      <c r="J740" s="141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3.5" hidden="1" thickBot="1">
      <c r="A741" s="121"/>
      <c r="B741" s="122"/>
      <c r="C741" s="13">
        <v>2023</v>
      </c>
      <c r="D741" s="8">
        <f>D732</f>
        <v>0</v>
      </c>
      <c r="E741" s="8">
        <f t="shared" ref="E741:I741" si="261">E732</f>
        <v>0</v>
      </c>
      <c r="F741" s="8">
        <f t="shared" si="261"/>
        <v>0</v>
      </c>
      <c r="G741" s="8">
        <f t="shared" si="261"/>
        <v>0</v>
      </c>
      <c r="H741" s="8">
        <f t="shared" si="261"/>
        <v>0</v>
      </c>
      <c r="I741" s="8">
        <f t="shared" si="261"/>
        <v>0</v>
      </c>
      <c r="J741" s="142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3.5" hidden="1" thickBot="1">
      <c r="A742" s="121"/>
      <c r="B742" s="122"/>
      <c r="C742" s="13">
        <v>2024</v>
      </c>
      <c r="D742" s="8">
        <f>D733</f>
        <v>0</v>
      </c>
      <c r="E742" s="8">
        <f t="shared" ref="E742:I742" si="262">E733</f>
        <v>0</v>
      </c>
      <c r="F742" s="8">
        <f t="shared" si="262"/>
        <v>0</v>
      </c>
      <c r="G742" s="8">
        <f t="shared" si="262"/>
        <v>0</v>
      </c>
      <c r="H742" s="8">
        <f t="shared" si="262"/>
        <v>0</v>
      </c>
      <c r="I742" s="8">
        <f t="shared" si="262"/>
        <v>0</v>
      </c>
      <c r="J742" s="142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3.5" hidden="1" thickBot="1">
      <c r="A743" s="117"/>
      <c r="B743" s="118"/>
      <c r="C743" s="13">
        <v>2025</v>
      </c>
      <c r="D743" s="8">
        <f t="shared" ref="D743:I743" si="263">D734</f>
        <v>0</v>
      </c>
      <c r="E743" s="8">
        <f t="shared" si="263"/>
        <v>0</v>
      </c>
      <c r="F743" s="8">
        <f t="shared" si="263"/>
        <v>0</v>
      </c>
      <c r="G743" s="8">
        <f t="shared" si="263"/>
        <v>0</v>
      </c>
      <c r="H743" s="8">
        <f t="shared" si="263"/>
        <v>0</v>
      </c>
      <c r="I743" s="8">
        <f t="shared" si="263"/>
        <v>0</v>
      </c>
      <c r="J743" s="143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3.5" hidden="1" thickBot="1">
      <c r="A744" s="119"/>
      <c r="B744" s="120"/>
      <c r="C744" s="64">
        <v>2026</v>
      </c>
      <c r="D744" s="35">
        <f t="shared" ref="D744:I744" si="264">D735</f>
        <v>0</v>
      </c>
      <c r="E744" s="35">
        <f t="shared" si="264"/>
        <v>0</v>
      </c>
      <c r="F744" s="35">
        <f t="shared" si="264"/>
        <v>0</v>
      </c>
      <c r="G744" s="35">
        <f t="shared" si="264"/>
        <v>0</v>
      </c>
      <c r="H744" s="35">
        <f t="shared" si="264"/>
        <v>0</v>
      </c>
      <c r="I744" s="35">
        <f t="shared" si="264"/>
        <v>0</v>
      </c>
      <c r="J744" s="168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.75" hidden="1" thickBot="1">
      <c r="A745" s="163" t="s">
        <v>18</v>
      </c>
      <c r="B745" s="124"/>
      <c r="C745" s="124"/>
      <c r="D745" s="124"/>
      <c r="E745" s="124"/>
      <c r="F745" s="124"/>
      <c r="G745" s="124"/>
      <c r="H745" s="124"/>
      <c r="I745" s="124"/>
      <c r="J745" s="164"/>
    </row>
    <row r="746" spans="1:24" ht="15.75" hidden="1" thickBot="1">
      <c r="A746" s="107">
        <v>1</v>
      </c>
      <c r="B746" s="110" t="s">
        <v>16</v>
      </c>
      <c r="C746" s="14">
        <v>2022</v>
      </c>
      <c r="D746" s="15"/>
      <c r="E746" s="15"/>
      <c r="F746" s="15"/>
      <c r="G746" s="15"/>
      <c r="H746" s="15"/>
      <c r="I746" s="15"/>
      <c r="J746" s="165"/>
    </row>
    <row r="747" spans="1:24" ht="15.75" hidden="1" thickBot="1">
      <c r="A747" s="113"/>
      <c r="B747" s="114"/>
      <c r="C747" s="27">
        <v>2023</v>
      </c>
      <c r="D747" s="24"/>
      <c r="E747" s="24"/>
      <c r="F747" s="24"/>
      <c r="G747" s="24"/>
      <c r="H747" s="24"/>
      <c r="I747" s="24"/>
      <c r="J747" s="166"/>
    </row>
    <row r="748" spans="1:24" ht="15.75" hidden="1" thickBot="1">
      <c r="A748" s="113"/>
      <c r="B748" s="114"/>
      <c r="C748" s="27">
        <v>2024</v>
      </c>
      <c r="D748" s="24"/>
      <c r="E748" s="24"/>
      <c r="F748" s="24"/>
      <c r="G748" s="24"/>
      <c r="H748" s="24"/>
      <c r="I748" s="24"/>
      <c r="J748" s="166"/>
    </row>
    <row r="749" spans="1:24" ht="15.75" hidden="1" thickBot="1">
      <c r="A749" s="109"/>
      <c r="B749" s="112"/>
      <c r="C749" s="28" t="s">
        <v>16</v>
      </c>
      <c r="D749" s="25"/>
      <c r="E749" s="25"/>
      <c r="F749" s="25"/>
      <c r="G749" s="25"/>
      <c r="H749" s="25"/>
      <c r="I749" s="25"/>
      <c r="J749" s="167"/>
    </row>
    <row r="750" spans="1:24" ht="15.75" hidden="1" thickBot="1">
      <c r="A750" s="107" t="s">
        <v>16</v>
      </c>
      <c r="B750" s="110" t="s">
        <v>16</v>
      </c>
      <c r="C750" s="14">
        <v>2022</v>
      </c>
      <c r="D750" s="15"/>
      <c r="E750" s="15"/>
      <c r="F750" s="15"/>
      <c r="G750" s="15"/>
      <c r="H750" s="15"/>
      <c r="I750" s="15"/>
      <c r="J750" s="165"/>
    </row>
    <row r="751" spans="1:24" ht="15.75" hidden="1" thickBot="1">
      <c r="A751" s="113"/>
      <c r="B751" s="114"/>
      <c r="C751" s="27">
        <v>2023</v>
      </c>
      <c r="D751" s="24"/>
      <c r="E751" s="24"/>
      <c r="F751" s="24"/>
      <c r="G751" s="24"/>
      <c r="H751" s="24"/>
      <c r="I751" s="24"/>
      <c r="J751" s="166"/>
    </row>
    <row r="752" spans="1:24" ht="15.75" hidden="1" thickBot="1">
      <c r="A752" s="113"/>
      <c r="B752" s="114"/>
      <c r="C752" s="27">
        <v>2024</v>
      </c>
      <c r="D752" s="24"/>
      <c r="E752" s="24"/>
      <c r="F752" s="24"/>
      <c r="G752" s="24"/>
      <c r="H752" s="24"/>
      <c r="I752" s="24"/>
      <c r="J752" s="166"/>
    </row>
    <row r="753" spans="1:24" ht="15.75" hidden="1" thickBot="1">
      <c r="A753" s="109"/>
      <c r="B753" s="112"/>
      <c r="C753" s="28" t="s">
        <v>16</v>
      </c>
      <c r="D753" s="25"/>
      <c r="E753" s="25"/>
      <c r="F753" s="25"/>
      <c r="G753" s="25"/>
      <c r="H753" s="25"/>
      <c r="I753" s="25"/>
      <c r="J753" s="167"/>
    </row>
    <row r="754" spans="1:24" ht="13.5" hidden="1" thickBot="1">
      <c r="A754" s="115" t="s">
        <v>66</v>
      </c>
      <c r="B754" s="116"/>
      <c r="C754" s="123" t="s">
        <v>93</v>
      </c>
      <c r="D754" s="126">
        <f>D740+D741+D742+D744</f>
        <v>0</v>
      </c>
      <c r="E754" s="126">
        <f t="shared" ref="E754:I754" si="265">E740+E741+E742+E744</f>
        <v>0</v>
      </c>
      <c r="F754" s="126">
        <f t="shared" si="265"/>
        <v>0</v>
      </c>
      <c r="G754" s="126">
        <f t="shared" si="265"/>
        <v>0</v>
      </c>
      <c r="H754" s="126">
        <f t="shared" si="265"/>
        <v>0</v>
      </c>
      <c r="I754" s="126">
        <f t="shared" si="265"/>
        <v>0</v>
      </c>
      <c r="J754" s="141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" hidden="1" customHeight="1">
      <c r="A755" s="121"/>
      <c r="B755" s="122"/>
      <c r="C755" s="124"/>
      <c r="D755" s="127"/>
      <c r="E755" s="127"/>
      <c r="F755" s="127"/>
      <c r="G755" s="127"/>
      <c r="H755" s="127"/>
      <c r="I755" s="127"/>
      <c r="J755" s="142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" hidden="1" customHeight="1">
      <c r="A756" s="121"/>
      <c r="B756" s="122"/>
      <c r="C756" s="124"/>
      <c r="D756" s="127"/>
      <c r="E756" s="127"/>
      <c r="F756" s="127"/>
      <c r="G756" s="127"/>
      <c r="H756" s="127"/>
      <c r="I756" s="127"/>
      <c r="J756" s="142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.75" hidden="1" customHeight="1">
      <c r="A757" s="119"/>
      <c r="B757" s="120"/>
      <c r="C757" s="125"/>
      <c r="D757" s="128"/>
      <c r="E757" s="128"/>
      <c r="F757" s="128"/>
      <c r="G757" s="128"/>
      <c r="H757" s="128"/>
      <c r="I757" s="128"/>
      <c r="J757" s="168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.75" hidden="1" thickBot="1">
      <c r="A758" s="144" t="s">
        <v>97</v>
      </c>
      <c r="B758" s="123"/>
      <c r="C758" s="145"/>
      <c r="D758" s="145"/>
      <c r="E758" s="145"/>
      <c r="F758" s="145"/>
      <c r="G758" s="145"/>
      <c r="H758" s="145"/>
      <c r="I758" s="145"/>
      <c r="J758" s="146"/>
    </row>
    <row r="759" spans="1:24" ht="27" hidden="1" customHeight="1">
      <c r="A759" s="147">
        <v>1</v>
      </c>
      <c r="B759" s="111" t="s">
        <v>98</v>
      </c>
      <c r="C759" s="14">
        <v>2022</v>
      </c>
      <c r="D759" s="38">
        <f>E759+F759+G759+H759+I759</f>
        <v>0</v>
      </c>
      <c r="E759" s="15">
        <v>0</v>
      </c>
      <c r="F759" s="15">
        <v>0</v>
      </c>
      <c r="G759" s="15">
        <v>0</v>
      </c>
      <c r="H759" s="15">
        <v>0</v>
      </c>
      <c r="I759" s="15">
        <v>0</v>
      </c>
      <c r="J759" s="152" t="s">
        <v>9</v>
      </c>
    </row>
    <row r="760" spans="1:24" ht="15" hidden="1" customHeight="1">
      <c r="A760" s="148"/>
      <c r="B760" s="150"/>
      <c r="C760" s="32">
        <v>2023</v>
      </c>
      <c r="D760" s="24">
        <f t="shared" ref="D760:D762" si="266">E760+F760+G760+H760+I760</f>
        <v>0</v>
      </c>
      <c r="E760" s="33">
        <v>0</v>
      </c>
      <c r="F760" s="33">
        <v>0</v>
      </c>
      <c r="G760" s="33">
        <v>0</v>
      </c>
      <c r="H760" s="33">
        <v>0</v>
      </c>
      <c r="I760" s="33">
        <v>0</v>
      </c>
      <c r="J760" s="153"/>
    </row>
    <row r="761" spans="1:24" ht="15.75" hidden="1" thickBot="1">
      <c r="A761" s="148"/>
      <c r="B761" s="150"/>
      <c r="C761" s="27">
        <v>2024</v>
      </c>
      <c r="D761" s="33">
        <f t="shared" si="266"/>
        <v>0</v>
      </c>
      <c r="E761" s="24">
        <f t="shared" ref="E761:F761" si="267">E772</f>
        <v>0</v>
      </c>
      <c r="F761" s="24">
        <f t="shared" si="267"/>
        <v>0</v>
      </c>
      <c r="G761" s="24">
        <v>0</v>
      </c>
      <c r="H761" s="24">
        <v>0</v>
      </c>
      <c r="I761" s="24">
        <f>I772</f>
        <v>0</v>
      </c>
      <c r="J761" s="153"/>
    </row>
    <row r="762" spans="1:24" ht="15.75" hidden="1" thickBot="1">
      <c r="A762" s="148"/>
      <c r="B762" s="150"/>
      <c r="C762" s="27">
        <v>2025</v>
      </c>
      <c r="D762" s="24">
        <f t="shared" si="266"/>
        <v>0</v>
      </c>
      <c r="E762" s="24">
        <v>0</v>
      </c>
      <c r="F762" s="24">
        <v>0</v>
      </c>
      <c r="G762" s="24">
        <v>0</v>
      </c>
      <c r="H762" s="24">
        <v>0</v>
      </c>
      <c r="I762" s="24">
        <v>0</v>
      </c>
      <c r="J762" s="153"/>
    </row>
    <row r="763" spans="1:24" ht="15" hidden="1" customHeight="1">
      <c r="A763" s="148"/>
      <c r="B763" s="150"/>
      <c r="C763" s="19">
        <v>2026</v>
      </c>
      <c r="D763" s="20"/>
      <c r="E763" s="20"/>
      <c r="F763" s="20"/>
      <c r="G763" s="20"/>
      <c r="H763" s="20"/>
      <c r="I763" s="20"/>
      <c r="J763" s="153"/>
    </row>
    <row r="764" spans="1:24" ht="15.75" hidden="1" thickBot="1">
      <c r="A764" s="149"/>
      <c r="B764" s="151"/>
      <c r="C764" s="28">
        <v>2026</v>
      </c>
      <c r="D764" s="25">
        <f t="shared" ref="D764:D770" si="268">E764+F764+G764+H764+I764</f>
        <v>0</v>
      </c>
      <c r="E764" s="25">
        <v>0</v>
      </c>
      <c r="F764" s="25">
        <v>0</v>
      </c>
      <c r="G764" s="25">
        <v>0</v>
      </c>
      <c r="H764" s="25">
        <v>0</v>
      </c>
      <c r="I764" s="25">
        <v>0</v>
      </c>
      <c r="J764" s="153"/>
    </row>
    <row r="765" spans="1:24" ht="15.75" hidden="1" customHeight="1">
      <c r="A765" s="155">
        <v>2</v>
      </c>
      <c r="B765" s="150" t="s">
        <v>99</v>
      </c>
      <c r="C765" s="32">
        <v>2022</v>
      </c>
      <c r="D765" s="33">
        <f t="shared" si="268"/>
        <v>0</v>
      </c>
      <c r="E765" s="33">
        <v>0</v>
      </c>
      <c r="F765" s="33">
        <v>0</v>
      </c>
      <c r="G765" s="33">
        <v>0</v>
      </c>
      <c r="H765" s="33">
        <v>0</v>
      </c>
      <c r="I765" s="33">
        <v>0</v>
      </c>
      <c r="J765" s="153"/>
    </row>
    <row r="766" spans="1:24" ht="15.75" hidden="1" customHeight="1">
      <c r="A766" s="156"/>
      <c r="B766" s="157"/>
      <c r="C766" s="27">
        <v>2023</v>
      </c>
      <c r="D766" s="24">
        <f t="shared" si="268"/>
        <v>0</v>
      </c>
      <c r="E766" s="24">
        <v>0</v>
      </c>
      <c r="F766" s="24">
        <v>0</v>
      </c>
      <c r="G766" s="24">
        <v>0</v>
      </c>
      <c r="H766" s="24">
        <v>0</v>
      </c>
      <c r="I766" s="24">
        <v>0</v>
      </c>
      <c r="J766" s="153"/>
    </row>
    <row r="767" spans="1:24" ht="15.75" hidden="1" customHeight="1">
      <c r="A767" s="156"/>
      <c r="B767" s="157"/>
      <c r="C767" s="27">
        <v>2024</v>
      </c>
      <c r="D767" s="24">
        <f t="shared" si="268"/>
        <v>0</v>
      </c>
      <c r="E767" s="24">
        <v>0</v>
      </c>
      <c r="F767" s="24">
        <v>0</v>
      </c>
      <c r="G767" s="24">
        <v>0</v>
      </c>
      <c r="H767" s="24">
        <v>0</v>
      </c>
      <c r="I767" s="24">
        <v>0</v>
      </c>
      <c r="J767" s="153"/>
    </row>
    <row r="768" spans="1:24" ht="15.75" hidden="1" customHeight="1">
      <c r="A768" s="156"/>
      <c r="B768" s="157"/>
      <c r="C768" s="27">
        <v>2025</v>
      </c>
      <c r="D768" s="24">
        <f t="shared" si="268"/>
        <v>0</v>
      </c>
      <c r="E768" s="24">
        <v>0</v>
      </c>
      <c r="F768" s="24">
        <v>0</v>
      </c>
      <c r="G768" s="24">
        <v>0</v>
      </c>
      <c r="H768" s="24">
        <v>0</v>
      </c>
      <c r="I768" s="24">
        <v>0</v>
      </c>
      <c r="J768" s="153"/>
    </row>
    <row r="769" spans="1:24" ht="15.75" hidden="1" customHeight="1">
      <c r="A769" s="156"/>
      <c r="B769" s="157"/>
      <c r="C769" s="19">
        <v>2026</v>
      </c>
      <c r="D769" s="20">
        <f t="shared" si="268"/>
        <v>0</v>
      </c>
      <c r="E769" s="20">
        <v>0</v>
      </c>
      <c r="F769" s="20">
        <v>0</v>
      </c>
      <c r="G769" s="20">
        <v>0</v>
      </c>
      <c r="H769" s="20">
        <v>0</v>
      </c>
      <c r="I769" s="20">
        <v>0</v>
      </c>
      <c r="J769" s="153"/>
    </row>
    <row r="770" spans="1:24" ht="27" hidden="1" customHeight="1">
      <c r="A770" s="158" t="s">
        <v>74</v>
      </c>
      <c r="B770" s="161" t="s">
        <v>73</v>
      </c>
      <c r="C770" s="14">
        <v>2022</v>
      </c>
      <c r="D770" s="15">
        <f t="shared" si="268"/>
        <v>0</v>
      </c>
      <c r="E770" s="15">
        <v>0</v>
      </c>
      <c r="F770" s="15">
        <v>0</v>
      </c>
      <c r="G770" s="15">
        <v>0</v>
      </c>
      <c r="H770" s="15">
        <v>0</v>
      </c>
      <c r="I770" s="15">
        <v>0</v>
      </c>
      <c r="J770" s="153"/>
    </row>
    <row r="771" spans="1:24" ht="15" hidden="1" customHeight="1">
      <c r="A771" s="159"/>
      <c r="B771" s="150"/>
      <c r="C771" s="32"/>
      <c r="D771" s="33"/>
      <c r="E771" s="33"/>
      <c r="F771" s="33"/>
      <c r="G771" s="33"/>
      <c r="H771" s="33"/>
      <c r="I771" s="33"/>
      <c r="J771" s="153"/>
    </row>
    <row r="772" spans="1:24" ht="15.75" hidden="1" thickBot="1">
      <c r="A772" s="159"/>
      <c r="B772" s="150"/>
      <c r="C772" s="27">
        <v>2023</v>
      </c>
      <c r="D772" s="24">
        <f>E772+F772+G772+H772+I772</f>
        <v>0</v>
      </c>
      <c r="E772" s="24">
        <v>0</v>
      </c>
      <c r="F772" s="24">
        <v>0</v>
      </c>
      <c r="G772" s="24">
        <v>0</v>
      </c>
      <c r="H772" s="24">
        <v>0</v>
      </c>
      <c r="I772" s="24">
        <v>0</v>
      </c>
      <c r="J772" s="153"/>
    </row>
    <row r="773" spans="1:24" ht="15.75" hidden="1" thickBot="1">
      <c r="A773" s="159"/>
      <c r="B773" s="150"/>
      <c r="C773" s="27">
        <v>2024</v>
      </c>
      <c r="D773" s="24">
        <f t="shared" ref="D773" si="269">E773+F773+G773+H773+I773</f>
        <v>0</v>
      </c>
      <c r="E773" s="24">
        <v>0</v>
      </c>
      <c r="F773" s="24">
        <v>0</v>
      </c>
      <c r="G773" s="24">
        <v>0</v>
      </c>
      <c r="H773" s="24">
        <v>0</v>
      </c>
      <c r="I773" s="24">
        <v>0</v>
      </c>
      <c r="J773" s="153"/>
    </row>
    <row r="774" spans="1:24" ht="15" hidden="1" customHeight="1">
      <c r="A774" s="159"/>
      <c r="B774" s="150"/>
      <c r="C774" s="19"/>
      <c r="D774" s="20"/>
      <c r="E774" s="20"/>
      <c r="F774" s="20"/>
      <c r="G774" s="20"/>
      <c r="H774" s="20"/>
      <c r="I774" s="20"/>
      <c r="J774" s="153"/>
    </row>
    <row r="775" spans="1:24" ht="15.75" hidden="1" thickBot="1">
      <c r="A775" s="160"/>
      <c r="B775" s="162"/>
      <c r="C775" s="28">
        <v>2025</v>
      </c>
      <c r="D775" s="25">
        <f t="shared" ref="D775" si="270">E775+F775+G775+H775+I775</f>
        <v>0</v>
      </c>
      <c r="E775" s="25">
        <v>0</v>
      </c>
      <c r="F775" s="25">
        <v>0</v>
      </c>
      <c r="G775" s="25">
        <v>0</v>
      </c>
      <c r="H775" s="25">
        <v>0</v>
      </c>
      <c r="I775" s="25">
        <v>0</v>
      </c>
      <c r="J775" s="154"/>
    </row>
    <row r="776" spans="1:24" ht="13.5" hidden="1" thickBot="1">
      <c r="A776" s="137" t="s">
        <v>69</v>
      </c>
      <c r="B776" s="138"/>
      <c r="C776" s="17">
        <v>2022</v>
      </c>
      <c r="D776" s="65">
        <f>D759+D765</f>
        <v>0</v>
      </c>
      <c r="E776" s="65">
        <f t="shared" ref="E776:G776" si="271">E759+E765</f>
        <v>0</v>
      </c>
      <c r="F776" s="65">
        <f t="shared" si="271"/>
        <v>0</v>
      </c>
      <c r="G776" s="65">
        <f t="shared" si="271"/>
        <v>0</v>
      </c>
      <c r="H776" s="65">
        <f>H759+H765</f>
        <v>0</v>
      </c>
      <c r="I776" s="65">
        <f>I759+I765</f>
        <v>0</v>
      </c>
      <c r="J776" s="141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3.5" hidden="1" thickBot="1">
      <c r="A777" s="139"/>
      <c r="B777" s="140"/>
      <c r="C777" s="13">
        <v>2023</v>
      </c>
      <c r="D777" s="8">
        <f>D760+D766</f>
        <v>0</v>
      </c>
      <c r="E777" s="8">
        <f t="shared" ref="E777:H777" si="272">E760+E766</f>
        <v>0</v>
      </c>
      <c r="F777" s="8">
        <f t="shared" si="272"/>
        <v>0</v>
      </c>
      <c r="G777" s="8">
        <f t="shared" si="272"/>
        <v>0</v>
      </c>
      <c r="H777" s="8">
        <f t="shared" si="272"/>
        <v>0</v>
      </c>
      <c r="I777" s="8">
        <f>I760+I766</f>
        <v>0</v>
      </c>
      <c r="J777" s="142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3.5" hidden="1" thickBot="1">
      <c r="A778" s="139"/>
      <c r="B778" s="140"/>
      <c r="C778" s="13">
        <v>2024</v>
      </c>
      <c r="D778" s="8">
        <f t="shared" ref="D778:I780" si="273">D761+D767</f>
        <v>0</v>
      </c>
      <c r="E778" s="8">
        <f t="shared" si="273"/>
        <v>0</v>
      </c>
      <c r="F778" s="8">
        <f t="shared" si="273"/>
        <v>0</v>
      </c>
      <c r="G778" s="8">
        <f t="shared" si="273"/>
        <v>0</v>
      </c>
      <c r="H778" s="8">
        <f t="shared" si="273"/>
        <v>0</v>
      </c>
      <c r="I778" s="8">
        <f>I761+I767</f>
        <v>0</v>
      </c>
      <c r="J778" s="142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3.5" hidden="1" thickBot="1">
      <c r="A779" s="139"/>
      <c r="B779" s="140"/>
      <c r="C779" s="13">
        <v>2025</v>
      </c>
      <c r="D779" s="8">
        <f t="shared" si="273"/>
        <v>0</v>
      </c>
      <c r="E779" s="8">
        <f t="shared" si="273"/>
        <v>0</v>
      </c>
      <c r="F779" s="8">
        <f t="shared" si="273"/>
        <v>0</v>
      </c>
      <c r="G779" s="8">
        <f t="shared" si="273"/>
        <v>0</v>
      </c>
      <c r="H779" s="8">
        <f t="shared" si="273"/>
        <v>0</v>
      </c>
      <c r="I779" s="8">
        <f t="shared" si="273"/>
        <v>0</v>
      </c>
      <c r="J779" s="142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3.5" hidden="1" thickBot="1">
      <c r="A780" s="139"/>
      <c r="B780" s="140"/>
      <c r="C780" s="43">
        <v>2026</v>
      </c>
      <c r="D780" s="8">
        <f t="shared" si="273"/>
        <v>0</v>
      </c>
      <c r="E780" s="8">
        <f t="shared" si="273"/>
        <v>0</v>
      </c>
      <c r="F780" s="8">
        <f t="shared" si="273"/>
        <v>0</v>
      </c>
      <c r="G780" s="8">
        <f t="shared" si="273"/>
        <v>0</v>
      </c>
      <c r="H780" s="8">
        <f t="shared" si="273"/>
        <v>0</v>
      </c>
      <c r="I780" s="8">
        <f t="shared" si="273"/>
        <v>0</v>
      </c>
      <c r="J780" s="143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3.5" hidden="1" thickBot="1">
      <c r="A781" s="137" t="s">
        <v>82</v>
      </c>
      <c r="B781" s="138"/>
      <c r="C781" s="123" t="s">
        <v>93</v>
      </c>
      <c r="D781" s="126">
        <f>D776+D777+D779+D780</f>
        <v>0</v>
      </c>
      <c r="E781" s="126">
        <f t="shared" ref="E781:I781" si="274">E776+E777+E779+E780</f>
        <v>0</v>
      </c>
      <c r="F781" s="126">
        <f t="shared" si="274"/>
        <v>0</v>
      </c>
      <c r="G781" s="126">
        <f t="shared" si="274"/>
        <v>0</v>
      </c>
      <c r="H781" s="126">
        <f t="shared" si="274"/>
        <v>0</v>
      </c>
      <c r="I781" s="126">
        <f t="shared" si="274"/>
        <v>0</v>
      </c>
      <c r="J781" s="141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3.5" hidden="1" thickBot="1">
      <c r="A782" s="139"/>
      <c r="B782" s="140"/>
      <c r="C782" s="124"/>
      <c r="D782" s="127"/>
      <c r="E782" s="127"/>
      <c r="F782" s="127"/>
      <c r="G782" s="127"/>
      <c r="H782" s="127"/>
      <c r="I782" s="127"/>
      <c r="J782" s="142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3.5" hidden="1" thickBot="1">
      <c r="A783" s="139"/>
      <c r="B783" s="140"/>
      <c r="C783" s="124"/>
      <c r="D783" s="127"/>
      <c r="E783" s="127"/>
      <c r="F783" s="127"/>
      <c r="G783" s="127"/>
      <c r="H783" s="127"/>
      <c r="I783" s="127"/>
      <c r="J783" s="142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3.5" hidden="1" thickBot="1">
      <c r="A784" s="139"/>
      <c r="B784" s="140"/>
      <c r="C784" s="125"/>
      <c r="D784" s="128"/>
      <c r="E784" s="128"/>
      <c r="F784" s="128"/>
      <c r="G784" s="128"/>
      <c r="H784" s="128"/>
      <c r="I784" s="128"/>
      <c r="J784" s="143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10" ht="15.75" hidden="1" thickBot="1">
      <c r="A785" s="144" t="s">
        <v>88</v>
      </c>
      <c r="B785" s="123"/>
      <c r="C785" s="145"/>
      <c r="D785" s="145"/>
      <c r="E785" s="145"/>
      <c r="F785" s="145"/>
      <c r="G785" s="145"/>
      <c r="H785" s="145"/>
      <c r="I785" s="145"/>
      <c r="J785" s="146"/>
    </row>
    <row r="786" spans="1:10" ht="27" hidden="1" customHeight="1">
      <c r="A786" s="147">
        <v>1</v>
      </c>
      <c r="B786" s="111" t="s">
        <v>75</v>
      </c>
      <c r="C786" s="14">
        <v>2022</v>
      </c>
      <c r="D786" s="15">
        <f>E786+F786+G786+H786+I786</f>
        <v>0</v>
      </c>
      <c r="E786" s="15">
        <v>0</v>
      </c>
      <c r="F786" s="15">
        <v>0</v>
      </c>
      <c r="G786" s="15">
        <v>0</v>
      </c>
      <c r="H786" s="15">
        <v>0</v>
      </c>
      <c r="I786" s="15">
        <v>0</v>
      </c>
      <c r="J786" s="152" t="s">
        <v>9</v>
      </c>
    </row>
    <row r="787" spans="1:10" ht="15" hidden="1" customHeight="1">
      <c r="A787" s="148"/>
      <c r="B787" s="150"/>
      <c r="C787" s="32"/>
      <c r="D787" s="33"/>
      <c r="E787" s="33"/>
      <c r="F787" s="33"/>
      <c r="G787" s="33"/>
      <c r="H787" s="33"/>
      <c r="I787" s="33"/>
      <c r="J787" s="153"/>
    </row>
    <row r="788" spans="1:10" ht="15.75" hidden="1" thickBot="1">
      <c r="A788" s="148"/>
      <c r="B788" s="150"/>
      <c r="C788" s="27">
        <v>2023</v>
      </c>
      <c r="D788" s="24">
        <f t="shared" ref="D788:D789" si="275">E788+F788+G788+H788+I788</f>
        <v>0</v>
      </c>
      <c r="E788" s="24">
        <f t="shared" ref="E788:H788" si="276">E799</f>
        <v>0</v>
      </c>
      <c r="F788" s="24">
        <f t="shared" si="276"/>
        <v>0</v>
      </c>
      <c r="G788" s="24">
        <f t="shared" si="276"/>
        <v>0</v>
      </c>
      <c r="H788" s="24">
        <f t="shared" si="276"/>
        <v>0</v>
      </c>
      <c r="I788" s="24">
        <f>I799</f>
        <v>0</v>
      </c>
      <c r="J788" s="153"/>
    </row>
    <row r="789" spans="1:10" ht="15.75" hidden="1" thickBot="1">
      <c r="A789" s="148"/>
      <c r="B789" s="150"/>
      <c r="C789" s="27">
        <v>2024</v>
      </c>
      <c r="D789" s="24">
        <f t="shared" si="275"/>
        <v>0</v>
      </c>
      <c r="E789" s="24">
        <v>0</v>
      </c>
      <c r="F789" s="24">
        <v>0</v>
      </c>
      <c r="G789" s="24">
        <v>0</v>
      </c>
      <c r="H789" s="24">
        <v>0</v>
      </c>
      <c r="I789" s="24">
        <v>0</v>
      </c>
      <c r="J789" s="153"/>
    </row>
    <row r="790" spans="1:10" ht="15" hidden="1" customHeight="1">
      <c r="A790" s="148"/>
      <c r="B790" s="150"/>
      <c r="C790" s="19"/>
      <c r="D790" s="20"/>
      <c r="E790" s="20"/>
      <c r="F790" s="20"/>
      <c r="G790" s="20"/>
      <c r="H790" s="20"/>
      <c r="I790" s="20"/>
      <c r="J790" s="153"/>
    </row>
    <row r="791" spans="1:10" ht="15.75" hidden="1" thickBot="1">
      <c r="A791" s="148"/>
      <c r="B791" s="150"/>
      <c r="C791" s="27">
        <v>2025</v>
      </c>
      <c r="D791" s="24">
        <f t="shared" ref="D791:D792" si="277">E791+F791+G791+H791+I791</f>
        <v>0</v>
      </c>
      <c r="E791" s="24">
        <v>0</v>
      </c>
      <c r="F791" s="24">
        <v>0</v>
      </c>
      <c r="G791" s="24">
        <v>0</v>
      </c>
      <c r="H791" s="24">
        <v>0</v>
      </c>
      <c r="I791" s="24">
        <v>0</v>
      </c>
      <c r="J791" s="153"/>
    </row>
    <row r="792" spans="1:10" ht="15.75" hidden="1" thickBot="1">
      <c r="A792" s="149"/>
      <c r="B792" s="151"/>
      <c r="C792" s="44">
        <v>2026</v>
      </c>
      <c r="D792" s="40">
        <f t="shared" si="277"/>
        <v>0</v>
      </c>
      <c r="E792" s="40">
        <v>0</v>
      </c>
      <c r="F792" s="40">
        <v>0</v>
      </c>
      <c r="G792" s="40">
        <v>0</v>
      </c>
      <c r="H792" s="40">
        <v>0</v>
      </c>
      <c r="I792" s="40">
        <v>0</v>
      </c>
      <c r="J792" s="153"/>
    </row>
    <row r="793" spans="1:10" ht="15.75" hidden="1" customHeight="1">
      <c r="A793" s="155">
        <v>2</v>
      </c>
      <c r="B793" s="150"/>
      <c r="C793" s="32">
        <v>2022</v>
      </c>
      <c r="D793" s="33">
        <f>E793+F793+G793+H793+I793</f>
        <v>0</v>
      </c>
      <c r="E793" s="33"/>
      <c r="F793" s="33"/>
      <c r="G793" s="33"/>
      <c r="H793" s="33"/>
      <c r="I793" s="33"/>
      <c r="J793" s="153"/>
    </row>
    <row r="794" spans="1:10" ht="15.75" hidden="1" customHeight="1">
      <c r="A794" s="156"/>
      <c r="B794" s="157"/>
      <c r="C794" s="27">
        <v>2023</v>
      </c>
      <c r="D794" s="24">
        <f>E794+F794+G794+H794+I794</f>
        <v>0</v>
      </c>
      <c r="E794" s="24"/>
      <c r="F794" s="24"/>
      <c r="G794" s="24"/>
      <c r="H794" s="24"/>
      <c r="I794" s="24"/>
      <c r="J794" s="153"/>
    </row>
    <row r="795" spans="1:10" ht="15.75" hidden="1" customHeight="1">
      <c r="A795" s="156"/>
      <c r="B795" s="157"/>
      <c r="C795" s="27">
        <v>2024</v>
      </c>
      <c r="D795" s="24">
        <f>E795+F795+G795+H795+I795</f>
        <v>0</v>
      </c>
      <c r="E795" s="24"/>
      <c r="F795" s="24"/>
      <c r="G795" s="24"/>
      <c r="H795" s="24"/>
      <c r="I795" s="24"/>
      <c r="J795" s="153"/>
    </row>
    <row r="796" spans="1:10" ht="15.75" hidden="1" customHeight="1">
      <c r="A796" s="156"/>
      <c r="B796" s="157"/>
      <c r="C796" s="19">
        <v>2025</v>
      </c>
      <c r="D796" s="20">
        <f>E796+F796+G796+H796+I796</f>
        <v>0</v>
      </c>
      <c r="E796" s="20"/>
      <c r="F796" s="20"/>
      <c r="G796" s="20"/>
      <c r="H796" s="20"/>
      <c r="I796" s="20"/>
      <c r="J796" s="153"/>
    </row>
    <row r="797" spans="1:10" ht="27" hidden="1" customHeight="1">
      <c r="A797" s="158" t="s">
        <v>74</v>
      </c>
      <c r="B797" s="161" t="s">
        <v>73</v>
      </c>
      <c r="C797" s="14">
        <v>2022</v>
      </c>
      <c r="D797" s="15">
        <f>E797+F797+G797+H797+I797</f>
        <v>0</v>
      </c>
      <c r="E797" s="15">
        <v>0</v>
      </c>
      <c r="F797" s="15">
        <v>0</v>
      </c>
      <c r="G797" s="15">
        <v>0</v>
      </c>
      <c r="H797" s="15">
        <v>0</v>
      </c>
      <c r="I797" s="15">
        <v>0</v>
      </c>
      <c r="J797" s="153"/>
    </row>
    <row r="798" spans="1:10" ht="15" hidden="1" customHeight="1">
      <c r="A798" s="159"/>
      <c r="B798" s="150"/>
      <c r="C798" s="32"/>
      <c r="D798" s="33"/>
      <c r="E798" s="33"/>
      <c r="F798" s="33"/>
      <c r="G798" s="33"/>
      <c r="H798" s="33"/>
      <c r="I798" s="33"/>
      <c r="J798" s="153"/>
    </row>
    <row r="799" spans="1:10" ht="15.75" hidden="1" thickBot="1">
      <c r="A799" s="159"/>
      <c r="B799" s="150"/>
      <c r="C799" s="27">
        <v>2023</v>
      </c>
      <c r="D799" s="24">
        <f>E799+F799+G799+H799+I799</f>
        <v>0</v>
      </c>
      <c r="E799" s="24">
        <v>0</v>
      </c>
      <c r="F799" s="24">
        <v>0</v>
      </c>
      <c r="G799" s="24">
        <v>0</v>
      </c>
      <c r="H799" s="24">
        <v>0</v>
      </c>
      <c r="I799" s="24">
        <v>0</v>
      </c>
      <c r="J799" s="153"/>
    </row>
    <row r="800" spans="1:10" ht="15.75" hidden="1" thickBot="1">
      <c r="A800" s="159"/>
      <c r="B800" s="150"/>
      <c r="C800" s="27">
        <v>2024</v>
      </c>
      <c r="D800" s="24">
        <f t="shared" ref="D800" si="278">E800+F800+G800+H800+I800</f>
        <v>0</v>
      </c>
      <c r="E800" s="24">
        <v>0</v>
      </c>
      <c r="F800" s="24">
        <v>0</v>
      </c>
      <c r="G800" s="24">
        <v>0</v>
      </c>
      <c r="H800" s="24">
        <v>0</v>
      </c>
      <c r="I800" s="24">
        <v>0</v>
      </c>
      <c r="J800" s="153"/>
    </row>
    <row r="801" spans="1:24" ht="15" hidden="1" customHeight="1">
      <c r="A801" s="159"/>
      <c r="B801" s="150"/>
      <c r="C801" s="19"/>
      <c r="D801" s="20"/>
      <c r="E801" s="20"/>
      <c r="F801" s="20"/>
      <c r="G801" s="20"/>
      <c r="H801" s="20"/>
      <c r="I801" s="20"/>
      <c r="J801" s="153"/>
    </row>
    <row r="802" spans="1:24" ht="15.75" hidden="1" thickBot="1">
      <c r="A802" s="160"/>
      <c r="B802" s="162"/>
      <c r="C802" s="28">
        <v>2025</v>
      </c>
      <c r="D802" s="25">
        <f t="shared" ref="D802" si="279">E802+F802+G802+H802+I802</f>
        <v>0</v>
      </c>
      <c r="E802" s="25">
        <v>0</v>
      </c>
      <c r="F802" s="25">
        <v>0</v>
      </c>
      <c r="G802" s="25">
        <v>0</v>
      </c>
      <c r="H802" s="25">
        <v>0</v>
      </c>
      <c r="I802" s="25">
        <v>0</v>
      </c>
      <c r="J802" s="154"/>
    </row>
    <row r="803" spans="1:24" ht="13.5" hidden="1" thickBot="1">
      <c r="A803" s="137" t="s">
        <v>69</v>
      </c>
      <c r="B803" s="138"/>
      <c r="C803" s="17">
        <v>2022</v>
      </c>
      <c r="D803" s="65">
        <f t="shared" ref="D803:I803" si="280">D786</f>
        <v>0</v>
      </c>
      <c r="E803" s="65">
        <f t="shared" si="280"/>
        <v>0</v>
      </c>
      <c r="F803" s="65">
        <f t="shared" si="280"/>
        <v>0</v>
      </c>
      <c r="G803" s="65">
        <f t="shared" si="280"/>
        <v>0</v>
      </c>
      <c r="H803" s="65">
        <f t="shared" si="280"/>
        <v>0</v>
      </c>
      <c r="I803" s="65">
        <f t="shared" si="280"/>
        <v>0</v>
      </c>
      <c r="J803" s="141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3.5" hidden="1" thickBot="1">
      <c r="A804" s="139"/>
      <c r="B804" s="140"/>
      <c r="C804" s="13">
        <v>2023</v>
      </c>
      <c r="D804" s="8">
        <f>D788</f>
        <v>0</v>
      </c>
      <c r="E804" s="8">
        <f t="shared" ref="E804:I805" si="281">E788</f>
        <v>0</v>
      </c>
      <c r="F804" s="8">
        <f t="shared" si="281"/>
        <v>0</v>
      </c>
      <c r="G804" s="8">
        <f t="shared" si="281"/>
        <v>0</v>
      </c>
      <c r="H804" s="8">
        <f t="shared" si="281"/>
        <v>0</v>
      </c>
      <c r="I804" s="8">
        <f t="shared" si="281"/>
        <v>0</v>
      </c>
      <c r="J804" s="142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3.5" hidden="1" thickBot="1">
      <c r="A805" s="139"/>
      <c r="B805" s="140"/>
      <c r="C805" s="13">
        <v>2024</v>
      </c>
      <c r="D805" s="8">
        <f t="shared" ref="D805:H805" si="282">D789</f>
        <v>0</v>
      </c>
      <c r="E805" s="8">
        <f t="shared" si="282"/>
        <v>0</v>
      </c>
      <c r="F805" s="8">
        <f t="shared" si="282"/>
        <v>0</v>
      </c>
      <c r="G805" s="8">
        <f t="shared" si="282"/>
        <v>0</v>
      </c>
      <c r="H805" s="8">
        <f t="shared" si="282"/>
        <v>0</v>
      </c>
      <c r="I805" s="8">
        <f t="shared" si="281"/>
        <v>0</v>
      </c>
      <c r="J805" s="142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3.5" hidden="1" thickBot="1">
      <c r="A806" s="139"/>
      <c r="B806" s="140"/>
      <c r="C806" s="43">
        <v>2025</v>
      </c>
      <c r="D806" s="8">
        <f t="shared" ref="D806:I807" si="283">D789</f>
        <v>0</v>
      </c>
      <c r="E806" s="8">
        <f t="shared" si="283"/>
        <v>0</v>
      </c>
      <c r="F806" s="8">
        <f t="shared" si="283"/>
        <v>0</v>
      </c>
      <c r="G806" s="8">
        <f t="shared" si="283"/>
        <v>0</v>
      </c>
      <c r="H806" s="8">
        <f t="shared" si="283"/>
        <v>0</v>
      </c>
      <c r="I806" s="8">
        <f t="shared" si="283"/>
        <v>0</v>
      </c>
      <c r="J806" s="143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3.5" hidden="1" thickBot="1">
      <c r="A807" s="139"/>
      <c r="B807" s="140"/>
      <c r="C807" s="43">
        <v>2026</v>
      </c>
      <c r="D807" s="8">
        <f t="shared" ref="D807:H807" si="284">D790</f>
        <v>0</v>
      </c>
      <c r="E807" s="8">
        <f t="shared" si="284"/>
        <v>0</v>
      </c>
      <c r="F807" s="8">
        <f t="shared" si="284"/>
        <v>0</v>
      </c>
      <c r="G807" s="8">
        <f t="shared" si="284"/>
        <v>0</v>
      </c>
      <c r="H807" s="8">
        <f t="shared" si="284"/>
        <v>0</v>
      </c>
      <c r="I807" s="8">
        <f t="shared" si="283"/>
        <v>0</v>
      </c>
      <c r="J807" s="143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3.5" hidden="1" thickBot="1">
      <c r="A808" s="137" t="s">
        <v>89</v>
      </c>
      <c r="B808" s="138"/>
      <c r="C808" s="123" t="s">
        <v>93</v>
      </c>
      <c r="D808" s="126">
        <f>D803+D804+D805+D807</f>
        <v>0</v>
      </c>
      <c r="E808" s="126">
        <f t="shared" ref="E808:I808" si="285">E803+E804+E805+E807</f>
        <v>0</v>
      </c>
      <c r="F808" s="126">
        <f t="shared" si="285"/>
        <v>0</v>
      </c>
      <c r="G808" s="126">
        <f t="shared" si="285"/>
        <v>0</v>
      </c>
      <c r="H808" s="126">
        <f t="shared" si="285"/>
        <v>0</v>
      </c>
      <c r="I808" s="126">
        <f t="shared" si="285"/>
        <v>0</v>
      </c>
      <c r="J808" s="141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3.5" hidden="1" thickBot="1">
      <c r="A809" s="139"/>
      <c r="B809" s="140"/>
      <c r="C809" s="124"/>
      <c r="D809" s="127"/>
      <c r="E809" s="127"/>
      <c r="F809" s="127"/>
      <c r="G809" s="127"/>
      <c r="H809" s="127"/>
      <c r="I809" s="127"/>
      <c r="J809" s="142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3.5" hidden="1" thickBot="1">
      <c r="A810" s="139"/>
      <c r="B810" s="140"/>
      <c r="C810" s="124"/>
      <c r="D810" s="127"/>
      <c r="E810" s="127"/>
      <c r="F810" s="127"/>
      <c r="G810" s="127"/>
      <c r="H810" s="127"/>
      <c r="I810" s="127"/>
      <c r="J810" s="142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3.5" hidden="1" thickBot="1">
      <c r="A811" s="139"/>
      <c r="B811" s="140"/>
      <c r="C811" s="125"/>
      <c r="D811" s="128"/>
      <c r="E811" s="128"/>
      <c r="F811" s="128"/>
      <c r="G811" s="128"/>
      <c r="H811" s="128"/>
      <c r="I811" s="128"/>
      <c r="J811" s="143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3.5" hidden="1" thickBot="1">
      <c r="A812" s="137" t="s">
        <v>80</v>
      </c>
      <c r="B812" s="138"/>
      <c r="C812" s="17">
        <v>2022</v>
      </c>
      <c r="D812" s="65">
        <f>D803+D740+D776</f>
        <v>0</v>
      </c>
      <c r="E812" s="65">
        <f t="shared" ref="E812:G813" si="286">E803+E740+E776</f>
        <v>0</v>
      </c>
      <c r="F812" s="65">
        <f t="shared" si="286"/>
        <v>0</v>
      </c>
      <c r="G812" s="65">
        <f t="shared" si="286"/>
        <v>0</v>
      </c>
      <c r="H812" s="65">
        <f>H803+H740+H776</f>
        <v>0</v>
      </c>
      <c r="I812" s="65">
        <f t="shared" ref="I812" si="287">I803+I740</f>
        <v>0</v>
      </c>
      <c r="J812" s="141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3.5" hidden="1" thickBot="1">
      <c r="A813" s="139"/>
      <c r="B813" s="140"/>
      <c r="C813" s="13">
        <v>2023</v>
      </c>
      <c r="D813" s="8">
        <f>D804+D741+D777</f>
        <v>0</v>
      </c>
      <c r="E813" s="8">
        <f t="shared" si="286"/>
        <v>0</v>
      </c>
      <c r="F813" s="8">
        <f t="shared" si="286"/>
        <v>0</v>
      </c>
      <c r="G813" s="8">
        <f t="shared" si="286"/>
        <v>0</v>
      </c>
      <c r="H813" s="8">
        <f>H804+H741+H777</f>
        <v>0</v>
      </c>
      <c r="I813" s="8">
        <f>I804+I741</f>
        <v>0</v>
      </c>
      <c r="J813" s="142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3.5" hidden="1" thickBot="1">
      <c r="A814" s="139"/>
      <c r="B814" s="140"/>
      <c r="C814" s="13">
        <v>2024</v>
      </c>
      <c r="D814" s="8">
        <f>D805+D742+D779</f>
        <v>0</v>
      </c>
      <c r="E814" s="8">
        <f t="shared" ref="E814:G814" si="288">E805+E742+E779</f>
        <v>0</v>
      </c>
      <c r="F814" s="8">
        <f t="shared" si="288"/>
        <v>0</v>
      </c>
      <c r="G814" s="8">
        <f t="shared" si="288"/>
        <v>0</v>
      </c>
      <c r="H814" s="8">
        <f>H805+H742+H779</f>
        <v>0</v>
      </c>
      <c r="I814" s="8">
        <f>I805+I742</f>
        <v>0</v>
      </c>
      <c r="J814" s="142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3.5" hidden="1" thickBot="1">
      <c r="A815" s="139"/>
      <c r="B815" s="140"/>
      <c r="C815" s="43">
        <v>2025</v>
      </c>
      <c r="D815" s="66">
        <f t="shared" ref="D815:H815" si="289">D806+D743+D779</f>
        <v>0</v>
      </c>
      <c r="E815" s="66">
        <f t="shared" si="289"/>
        <v>0</v>
      </c>
      <c r="F815" s="66">
        <f t="shared" si="289"/>
        <v>0</v>
      </c>
      <c r="G815" s="66">
        <f t="shared" si="289"/>
        <v>0</v>
      </c>
      <c r="H815" s="66">
        <f t="shared" si="289"/>
        <v>0</v>
      </c>
      <c r="I815" s="35">
        <f>I806+I743</f>
        <v>0</v>
      </c>
      <c r="J815" s="143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3.5" hidden="1" thickBot="1">
      <c r="A816" s="139"/>
      <c r="B816" s="140"/>
      <c r="C816" s="43">
        <v>2026</v>
      </c>
      <c r="D816" s="66">
        <f t="shared" ref="D816:H816" si="290">D807+D744+D780</f>
        <v>0</v>
      </c>
      <c r="E816" s="66">
        <f t="shared" si="290"/>
        <v>0</v>
      </c>
      <c r="F816" s="66">
        <f t="shared" si="290"/>
        <v>0</v>
      </c>
      <c r="G816" s="66">
        <f t="shared" si="290"/>
        <v>0</v>
      </c>
      <c r="H816" s="66">
        <f t="shared" si="290"/>
        <v>0</v>
      </c>
      <c r="I816" s="35">
        <f>I807+I744</f>
        <v>0</v>
      </c>
      <c r="J816" s="143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3.5" hidden="1" thickBot="1">
      <c r="A817" s="137" t="s">
        <v>83</v>
      </c>
      <c r="B817" s="138"/>
      <c r="C817" s="123" t="s">
        <v>93</v>
      </c>
      <c r="D817" s="126">
        <f>D812+D813+D814+D816</f>
        <v>0</v>
      </c>
      <c r="E817" s="126">
        <f t="shared" ref="E817:I817" si="291">E812+E813+E814+E816</f>
        <v>0</v>
      </c>
      <c r="F817" s="126">
        <f t="shared" si="291"/>
        <v>0</v>
      </c>
      <c r="G817" s="126">
        <f t="shared" si="291"/>
        <v>0</v>
      </c>
      <c r="H817" s="126">
        <f t="shared" si="291"/>
        <v>0</v>
      </c>
      <c r="I817" s="126">
        <f t="shared" si="291"/>
        <v>0</v>
      </c>
      <c r="J817" s="141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3.5" hidden="1" thickBot="1">
      <c r="A818" s="139"/>
      <c r="B818" s="140"/>
      <c r="C818" s="124"/>
      <c r="D818" s="127"/>
      <c r="E818" s="127"/>
      <c r="F818" s="127"/>
      <c r="G818" s="127"/>
      <c r="H818" s="127"/>
      <c r="I818" s="127"/>
      <c r="J818" s="142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3.5" hidden="1" thickBot="1">
      <c r="A819" s="139"/>
      <c r="B819" s="140"/>
      <c r="C819" s="124"/>
      <c r="D819" s="127"/>
      <c r="E819" s="127"/>
      <c r="F819" s="127"/>
      <c r="G819" s="127"/>
      <c r="H819" s="127"/>
      <c r="I819" s="127"/>
      <c r="J819" s="142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3.5" hidden="1" thickBot="1">
      <c r="A820" s="139"/>
      <c r="B820" s="140"/>
      <c r="C820" s="124"/>
      <c r="D820" s="127"/>
      <c r="E820" s="127"/>
      <c r="F820" s="127"/>
      <c r="G820" s="127"/>
      <c r="H820" s="127"/>
      <c r="I820" s="127"/>
      <c r="J820" s="143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s="9" customFormat="1" ht="15" hidden="1">
      <c r="A821" s="91" t="s">
        <v>13</v>
      </c>
      <c r="B821" s="92"/>
      <c r="C821" s="17">
        <v>2024</v>
      </c>
      <c r="D821" s="18">
        <f t="shared" ref="D821:H822" si="292">D814+D720+D311</f>
        <v>40267.451520000002</v>
      </c>
      <c r="E821" s="18">
        <f t="shared" si="292"/>
        <v>183</v>
      </c>
      <c r="F821" s="18">
        <f t="shared" si="292"/>
        <v>5702.0685200000007</v>
      </c>
      <c r="G821" s="18">
        <f t="shared" si="292"/>
        <v>1953.5990000000002</v>
      </c>
      <c r="H821" s="18">
        <f t="shared" si="292"/>
        <v>32428.784</v>
      </c>
      <c r="I821" s="54">
        <f t="shared" ref="I821" si="293">I814+I720</f>
        <v>0</v>
      </c>
      <c r="J821" s="97"/>
    </row>
    <row r="822" spans="1:24" s="9" customFormat="1" ht="15" hidden="1">
      <c r="A822" s="93"/>
      <c r="B822" s="94"/>
      <c r="C822" s="13">
        <v>2025</v>
      </c>
      <c r="D822" s="8">
        <f t="shared" si="292"/>
        <v>34432.005519999999</v>
      </c>
      <c r="E822" s="8">
        <f t="shared" si="292"/>
        <v>199.9</v>
      </c>
      <c r="F822" s="8">
        <f t="shared" si="292"/>
        <v>1743.4769999999999</v>
      </c>
      <c r="G822" s="8">
        <f t="shared" si="292"/>
        <v>1640.3</v>
      </c>
      <c r="H822" s="8">
        <f t="shared" si="292"/>
        <v>30848.328520000003</v>
      </c>
      <c r="I822" s="55">
        <f t="shared" ref="I822" si="294">I815+I721</f>
        <v>0</v>
      </c>
      <c r="J822" s="98"/>
    </row>
    <row r="823" spans="1:24" s="9" customFormat="1" ht="15.75" hidden="1" thickBot="1">
      <c r="A823" s="95"/>
      <c r="B823" s="96"/>
      <c r="C823" s="64">
        <v>2026</v>
      </c>
      <c r="D823" s="67">
        <f>D816+D724+D313</f>
        <v>30161.586590000003</v>
      </c>
      <c r="E823" s="67">
        <f t="shared" ref="E823:G823" si="295">E816+E724</f>
        <v>217.2</v>
      </c>
      <c r="F823" s="67">
        <f t="shared" si="295"/>
        <v>1643.82</v>
      </c>
      <c r="G823" s="67">
        <f t="shared" si="295"/>
        <v>1640.3</v>
      </c>
      <c r="H823" s="67">
        <f>H816+H724+H313</f>
        <v>26660.266589999999</v>
      </c>
      <c r="I823" s="70">
        <f t="shared" ref="I823" si="296">I816+I724</f>
        <v>0</v>
      </c>
      <c r="J823" s="99"/>
    </row>
    <row r="824" spans="1:24" s="9" customFormat="1" ht="26.25" hidden="1" thickBot="1">
      <c r="A824" s="100" t="s">
        <v>67</v>
      </c>
      <c r="B824" s="101"/>
      <c r="C824" s="64" t="s">
        <v>110</v>
      </c>
      <c r="D824" s="39">
        <f>D817+D725+D316</f>
        <v>165020.11680999998</v>
      </c>
      <c r="E824" s="39">
        <f>E817+E725</f>
        <v>1034.5</v>
      </c>
      <c r="F824" s="39">
        <f>F817+F725+F316</f>
        <v>12377.005520000001</v>
      </c>
      <c r="G824" s="39">
        <f t="shared" ref="G824" si="297">G817+G725</f>
        <v>8514.7990000000009</v>
      </c>
      <c r="H824" s="39">
        <f>H817+H725+H316</f>
        <v>143093.81228999997</v>
      </c>
      <c r="I824" s="39">
        <f t="shared" ref="I824" si="298">I817+I725</f>
        <v>0</v>
      </c>
      <c r="J824" s="42"/>
    </row>
    <row r="825" spans="1:24" ht="15.6" customHeight="1">
      <c r="A825" s="102" t="s">
        <v>128</v>
      </c>
      <c r="B825" s="103"/>
      <c r="C825" s="103"/>
      <c r="D825" s="103"/>
      <c r="E825" s="103"/>
      <c r="F825" s="103"/>
      <c r="G825" s="103"/>
      <c r="H825" s="103"/>
      <c r="I825" s="103"/>
      <c r="J825" s="104"/>
    </row>
    <row r="826" spans="1:24" ht="15.6" customHeight="1" thickBot="1">
      <c r="A826" s="105" t="s">
        <v>129</v>
      </c>
      <c r="B826" s="105"/>
      <c r="C826" s="105"/>
      <c r="D826" s="105"/>
      <c r="E826" s="105"/>
      <c r="F826" s="105"/>
      <c r="G826" s="105"/>
      <c r="H826" s="105"/>
      <c r="I826" s="105"/>
      <c r="J826" s="106"/>
    </row>
    <row r="827" spans="1:24" ht="15.6" customHeight="1">
      <c r="A827" s="107">
        <v>1</v>
      </c>
      <c r="B827" s="110" t="s">
        <v>130</v>
      </c>
      <c r="C827" s="14">
        <v>2024</v>
      </c>
      <c r="D827" s="15">
        <f t="shared" ref="D827:D841" si="299">E827+F827+G827+H827+I827</f>
        <v>663.79589999999996</v>
      </c>
      <c r="E827" s="15">
        <v>0</v>
      </c>
      <c r="F827" s="15">
        <v>577.50243</v>
      </c>
      <c r="G827" s="15">
        <v>0</v>
      </c>
      <c r="H827" s="36">
        <v>86.293469999999999</v>
      </c>
      <c r="I827" s="16">
        <v>0</v>
      </c>
      <c r="J827" s="133" t="s">
        <v>114</v>
      </c>
    </row>
    <row r="828" spans="1:24" ht="15.6" customHeight="1">
      <c r="A828" s="108"/>
      <c r="B828" s="111"/>
      <c r="C828" s="27">
        <v>2025</v>
      </c>
      <c r="D828" s="24">
        <f t="shared" si="299"/>
        <v>232.08828</v>
      </c>
      <c r="E828" s="24">
        <v>0</v>
      </c>
      <c r="F828" s="24">
        <v>201.91679999999999</v>
      </c>
      <c r="G828" s="24">
        <v>0</v>
      </c>
      <c r="H828" s="37">
        <v>30.171479999999999</v>
      </c>
      <c r="I828" s="26">
        <v>0</v>
      </c>
      <c r="J828" s="134"/>
    </row>
    <row r="829" spans="1:24" ht="15.6" customHeight="1" thickBot="1">
      <c r="A829" s="108"/>
      <c r="B829" s="111"/>
      <c r="C829" s="44">
        <v>2026</v>
      </c>
      <c r="D829" s="40">
        <f t="shared" ref="D829:D830" si="300">E829+F829+G829+H829+I829</f>
        <v>183.61171999999999</v>
      </c>
      <c r="E829" s="40">
        <v>0</v>
      </c>
      <c r="F829" s="40">
        <v>161.57830999999999</v>
      </c>
      <c r="G829" s="40">
        <v>0</v>
      </c>
      <c r="H829" s="48">
        <v>22.03341</v>
      </c>
      <c r="I829" s="49">
        <v>0</v>
      </c>
      <c r="J829" s="134"/>
    </row>
    <row r="830" spans="1:24" ht="15.6" customHeight="1" thickBot="1">
      <c r="A830" s="108"/>
      <c r="B830" s="111"/>
      <c r="C830" s="44">
        <v>2027</v>
      </c>
      <c r="D830" s="40">
        <f t="shared" si="300"/>
        <v>183.61171999999999</v>
      </c>
      <c r="E830" s="40">
        <v>0</v>
      </c>
      <c r="F830" s="40">
        <v>161.57830999999999</v>
      </c>
      <c r="G830" s="40">
        <v>0</v>
      </c>
      <c r="H830" s="48">
        <v>22.03341</v>
      </c>
      <c r="I830" s="49">
        <v>0</v>
      </c>
      <c r="J830" s="134"/>
    </row>
    <row r="831" spans="1:24" ht="27" customHeight="1" thickBot="1">
      <c r="A831" s="109"/>
      <c r="B831" s="112"/>
      <c r="C831" s="44">
        <v>2028</v>
      </c>
      <c r="D831" s="40">
        <f t="shared" si="299"/>
        <v>183.61171999999999</v>
      </c>
      <c r="E831" s="40">
        <v>0</v>
      </c>
      <c r="F831" s="40">
        <v>161.57830999999999</v>
      </c>
      <c r="G831" s="40">
        <v>0</v>
      </c>
      <c r="H831" s="48">
        <v>22.03341</v>
      </c>
      <c r="I831" s="49">
        <v>0</v>
      </c>
      <c r="J831" s="134"/>
    </row>
    <row r="832" spans="1:24" ht="15.6" hidden="1" customHeight="1">
      <c r="A832" s="107">
        <v>2</v>
      </c>
      <c r="B832" s="110" t="s">
        <v>131</v>
      </c>
      <c r="C832" s="14">
        <v>2022</v>
      </c>
      <c r="D832" s="15">
        <f t="shared" si="299"/>
        <v>0</v>
      </c>
      <c r="E832" s="15">
        <v>0</v>
      </c>
      <c r="F832" s="15">
        <v>0</v>
      </c>
      <c r="G832" s="15">
        <v>0</v>
      </c>
      <c r="H832" s="36">
        <v>0</v>
      </c>
      <c r="I832" s="58">
        <v>0</v>
      </c>
      <c r="J832" s="134"/>
    </row>
    <row r="833" spans="1:10" ht="15.6" hidden="1" customHeight="1">
      <c r="A833" s="113"/>
      <c r="B833" s="114"/>
      <c r="C833" s="27">
        <v>2023</v>
      </c>
      <c r="D833" s="24">
        <f t="shared" si="299"/>
        <v>0</v>
      </c>
      <c r="E833" s="24">
        <v>0</v>
      </c>
      <c r="F833" s="24">
        <v>0</v>
      </c>
      <c r="G833" s="24">
        <v>0</v>
      </c>
      <c r="H833" s="37">
        <v>0</v>
      </c>
      <c r="I833" s="24">
        <v>0</v>
      </c>
      <c r="J833" s="134"/>
    </row>
    <row r="834" spans="1:10" ht="15.6" customHeight="1">
      <c r="A834" s="113"/>
      <c r="B834" s="114"/>
      <c r="C834" s="27">
        <v>2024</v>
      </c>
      <c r="D834" s="24">
        <f t="shared" si="299"/>
        <v>2152.415</v>
      </c>
      <c r="E834" s="24">
        <v>0</v>
      </c>
      <c r="F834" s="24">
        <v>1872.6</v>
      </c>
      <c r="G834" s="24">
        <v>0</v>
      </c>
      <c r="H834" s="37">
        <v>279.815</v>
      </c>
      <c r="I834" s="24">
        <v>0</v>
      </c>
      <c r="J834" s="134"/>
    </row>
    <row r="835" spans="1:10" ht="15.6" customHeight="1">
      <c r="A835" s="108"/>
      <c r="B835" s="111"/>
      <c r="C835" s="27">
        <v>2025</v>
      </c>
      <c r="D835" s="24">
        <f t="shared" si="299"/>
        <v>0</v>
      </c>
      <c r="E835" s="24">
        <v>0</v>
      </c>
      <c r="F835" s="24">
        <v>0</v>
      </c>
      <c r="G835" s="24">
        <v>0</v>
      </c>
      <c r="H835" s="37">
        <v>0</v>
      </c>
      <c r="I835" s="24">
        <v>0</v>
      </c>
      <c r="J835" s="135"/>
    </row>
    <row r="836" spans="1:10" ht="15.6" customHeight="1" thickBot="1">
      <c r="A836" s="108"/>
      <c r="B836" s="111"/>
      <c r="C836" s="44">
        <v>2026</v>
      </c>
      <c r="D836" s="40">
        <f t="shared" ref="D836:D837" si="301">E836+F836+G836+H836+I836</f>
        <v>0</v>
      </c>
      <c r="E836" s="40">
        <v>0</v>
      </c>
      <c r="F836" s="40">
        <v>0</v>
      </c>
      <c r="G836" s="40">
        <v>0</v>
      </c>
      <c r="H836" s="48">
        <v>0</v>
      </c>
      <c r="I836" s="40">
        <v>0</v>
      </c>
      <c r="J836" s="135"/>
    </row>
    <row r="837" spans="1:10" ht="15.6" customHeight="1" thickBot="1">
      <c r="A837" s="108"/>
      <c r="B837" s="111"/>
      <c r="C837" s="44">
        <v>2027</v>
      </c>
      <c r="D837" s="40">
        <f t="shared" si="301"/>
        <v>0</v>
      </c>
      <c r="E837" s="40">
        <v>0</v>
      </c>
      <c r="F837" s="40">
        <v>0</v>
      </c>
      <c r="G837" s="40">
        <v>0</v>
      </c>
      <c r="H837" s="48">
        <v>0</v>
      </c>
      <c r="I837" s="40">
        <v>0</v>
      </c>
      <c r="J837" s="135"/>
    </row>
    <row r="838" spans="1:10" ht="15.6" customHeight="1" thickBot="1">
      <c r="A838" s="109"/>
      <c r="B838" s="112"/>
      <c r="C838" s="44">
        <v>2028</v>
      </c>
      <c r="D838" s="40">
        <f t="shared" si="299"/>
        <v>0</v>
      </c>
      <c r="E838" s="40">
        <v>0</v>
      </c>
      <c r="F838" s="40">
        <v>0</v>
      </c>
      <c r="G838" s="40">
        <v>0</v>
      </c>
      <c r="H838" s="48">
        <v>0</v>
      </c>
      <c r="I838" s="40">
        <v>0</v>
      </c>
      <c r="J838" s="135"/>
    </row>
    <row r="839" spans="1:10" ht="15.6" hidden="1" customHeight="1">
      <c r="A839" s="107">
        <v>14</v>
      </c>
      <c r="B839" s="110" t="s">
        <v>100</v>
      </c>
      <c r="C839" s="14">
        <v>2024</v>
      </c>
      <c r="D839" s="15">
        <f t="shared" si="299"/>
        <v>922.21799999999996</v>
      </c>
      <c r="E839" s="15">
        <v>0</v>
      </c>
      <c r="F839" s="15">
        <v>0</v>
      </c>
      <c r="G839" s="15">
        <v>0</v>
      </c>
      <c r="H839" s="36">
        <v>922.21799999999996</v>
      </c>
      <c r="I839" s="16">
        <v>0</v>
      </c>
      <c r="J839" s="135"/>
    </row>
    <row r="840" spans="1:10" ht="15.6" hidden="1" customHeight="1">
      <c r="A840" s="108"/>
      <c r="B840" s="111"/>
      <c r="C840" s="27">
        <v>2025</v>
      </c>
      <c r="D840" s="24">
        <f t="shared" si="299"/>
        <v>0</v>
      </c>
      <c r="E840" s="24">
        <v>0</v>
      </c>
      <c r="F840" s="24">
        <v>0</v>
      </c>
      <c r="G840" s="24">
        <v>0</v>
      </c>
      <c r="H840" s="37">
        <v>0</v>
      </c>
      <c r="I840" s="26">
        <v>0</v>
      </c>
      <c r="J840" s="135"/>
    </row>
    <row r="841" spans="1:10" ht="15.6" hidden="1" customHeight="1" thickBot="1">
      <c r="A841" s="109"/>
      <c r="B841" s="112"/>
      <c r="C841" s="44">
        <v>2026</v>
      </c>
      <c r="D841" s="40">
        <f t="shared" si="299"/>
        <v>0</v>
      </c>
      <c r="E841" s="40">
        <v>0</v>
      </c>
      <c r="F841" s="40">
        <v>0</v>
      </c>
      <c r="G841" s="40">
        <v>0</v>
      </c>
      <c r="H841" s="48">
        <v>0</v>
      </c>
      <c r="I841" s="49">
        <v>0</v>
      </c>
      <c r="J841" s="135"/>
    </row>
    <row r="842" spans="1:10" ht="15.6" customHeight="1">
      <c r="A842" s="115" t="s">
        <v>17</v>
      </c>
      <c r="B842" s="116"/>
      <c r="C842" s="17">
        <v>2024</v>
      </c>
      <c r="D842" s="18">
        <f>D827+D834</f>
        <v>2816.2109</v>
      </c>
      <c r="E842" s="18">
        <f t="shared" ref="E842:I842" si="302">E827+E834</f>
        <v>0</v>
      </c>
      <c r="F842" s="18">
        <f t="shared" si="302"/>
        <v>2450.1024299999999</v>
      </c>
      <c r="G842" s="18">
        <f t="shared" si="302"/>
        <v>0</v>
      </c>
      <c r="H842" s="18">
        <f t="shared" si="302"/>
        <v>366.10847000000001</v>
      </c>
      <c r="I842" s="18">
        <f t="shared" si="302"/>
        <v>0</v>
      </c>
      <c r="J842" s="135"/>
    </row>
    <row r="843" spans="1:10" ht="15.6" customHeight="1" thickBot="1">
      <c r="A843" s="117"/>
      <c r="B843" s="118"/>
      <c r="C843" s="13">
        <v>2025</v>
      </c>
      <c r="D843" s="35">
        <f>D828+D835</f>
        <v>232.08828</v>
      </c>
      <c r="E843" s="35">
        <f t="shared" ref="E843:I843" si="303">E828+E835</f>
        <v>0</v>
      </c>
      <c r="F843" s="35">
        <f t="shared" si="303"/>
        <v>201.91679999999999</v>
      </c>
      <c r="G843" s="35">
        <f t="shared" si="303"/>
        <v>0</v>
      </c>
      <c r="H843" s="35">
        <f t="shared" si="303"/>
        <v>30.171479999999999</v>
      </c>
      <c r="I843" s="35">
        <f t="shared" si="303"/>
        <v>0</v>
      </c>
      <c r="J843" s="136"/>
    </row>
    <row r="844" spans="1:10" ht="15.6" customHeight="1" thickBot="1">
      <c r="A844" s="117"/>
      <c r="B844" s="118"/>
      <c r="C844" s="64">
        <v>2026</v>
      </c>
      <c r="D844" s="67">
        <f>D829+D836</f>
        <v>183.61171999999999</v>
      </c>
      <c r="E844" s="67">
        <f t="shared" ref="E844:I844" si="304">E829+E836</f>
        <v>0</v>
      </c>
      <c r="F844" s="67">
        <f t="shared" si="304"/>
        <v>161.57830999999999</v>
      </c>
      <c r="G844" s="67">
        <f t="shared" si="304"/>
        <v>0</v>
      </c>
      <c r="H844" s="67">
        <f t="shared" si="304"/>
        <v>22.03341</v>
      </c>
      <c r="I844" s="67">
        <f t="shared" si="304"/>
        <v>0</v>
      </c>
      <c r="J844" s="77"/>
    </row>
    <row r="845" spans="1:10" ht="15.6" customHeight="1" thickBot="1">
      <c r="A845" s="117"/>
      <c r="B845" s="118"/>
      <c r="C845" s="64">
        <v>2027</v>
      </c>
      <c r="D845" s="67">
        <f t="shared" ref="D845:I845" si="305">D830+D837</f>
        <v>183.61171999999999</v>
      </c>
      <c r="E845" s="67">
        <f t="shared" si="305"/>
        <v>0</v>
      </c>
      <c r="F845" s="67">
        <f t="shared" si="305"/>
        <v>161.57830999999999</v>
      </c>
      <c r="G845" s="67">
        <f t="shared" si="305"/>
        <v>0</v>
      </c>
      <c r="H845" s="67">
        <f t="shared" si="305"/>
        <v>22.03341</v>
      </c>
      <c r="I845" s="67">
        <f t="shared" si="305"/>
        <v>0</v>
      </c>
      <c r="J845" s="77"/>
    </row>
    <row r="846" spans="1:10" ht="15.6" customHeight="1" thickBot="1">
      <c r="A846" s="119"/>
      <c r="B846" s="120"/>
      <c r="C846" s="64">
        <v>2028</v>
      </c>
      <c r="D846" s="67">
        <f>D831+D838</f>
        <v>183.61171999999999</v>
      </c>
      <c r="E846" s="67">
        <f t="shared" ref="E846:I846" si="306">E831+E838</f>
        <v>0</v>
      </c>
      <c r="F846" s="67">
        <f t="shared" si="306"/>
        <v>161.57830999999999</v>
      </c>
      <c r="G846" s="67">
        <f t="shared" si="306"/>
        <v>0</v>
      </c>
      <c r="H846" s="67">
        <f t="shared" si="306"/>
        <v>22.03341</v>
      </c>
      <c r="I846" s="67">
        <f t="shared" si="306"/>
        <v>0</v>
      </c>
      <c r="J846" s="129"/>
    </row>
    <row r="847" spans="1:10" ht="15.6" customHeight="1">
      <c r="A847" s="115" t="s">
        <v>132</v>
      </c>
      <c r="B847" s="116"/>
      <c r="C847" s="123" t="s">
        <v>136</v>
      </c>
      <c r="D847" s="126">
        <f>D842+D843+D844+D845+D846</f>
        <v>3599.1343399999996</v>
      </c>
      <c r="E847" s="126">
        <f t="shared" ref="E847:I847" si="307">E842+E843+E844+E845+E846</f>
        <v>0</v>
      </c>
      <c r="F847" s="126">
        <f t="shared" si="307"/>
        <v>3136.7541599999995</v>
      </c>
      <c r="G847" s="126">
        <f t="shared" si="307"/>
        <v>0</v>
      </c>
      <c r="H847" s="126">
        <f t="shared" si="307"/>
        <v>462.38018</v>
      </c>
      <c r="I847" s="126">
        <f t="shared" si="307"/>
        <v>0</v>
      </c>
      <c r="J847" s="130"/>
    </row>
    <row r="848" spans="1:10" ht="15.6" customHeight="1">
      <c r="A848" s="121"/>
      <c r="B848" s="122"/>
      <c r="C848" s="124"/>
      <c r="D848" s="127"/>
      <c r="E848" s="127"/>
      <c r="F848" s="127"/>
      <c r="G848" s="127"/>
      <c r="H848" s="127"/>
      <c r="I848" s="127"/>
      <c r="J848" s="130"/>
    </row>
    <row r="849" spans="1:10" ht="15.6" customHeight="1">
      <c r="A849" s="121"/>
      <c r="B849" s="122"/>
      <c r="C849" s="124"/>
      <c r="D849" s="127"/>
      <c r="E849" s="127"/>
      <c r="F849" s="127"/>
      <c r="G849" s="127"/>
      <c r="H849" s="127"/>
      <c r="I849" s="127"/>
      <c r="J849" s="131"/>
    </row>
    <row r="850" spans="1:10" ht="14.25" customHeight="1" thickBot="1">
      <c r="A850" s="119"/>
      <c r="B850" s="120"/>
      <c r="C850" s="125"/>
      <c r="D850" s="128"/>
      <c r="E850" s="128"/>
      <c r="F850" s="128"/>
      <c r="G850" s="128"/>
      <c r="H850" s="128"/>
      <c r="I850" s="128"/>
      <c r="J850" s="131"/>
    </row>
    <row r="851" spans="1:10" ht="15" hidden="1" customHeight="1">
      <c r="J851" s="131"/>
    </row>
    <row r="852" spans="1:10" ht="15" hidden="1" customHeight="1" thickBot="1">
      <c r="J852" s="132"/>
    </row>
    <row r="853" spans="1:10" ht="15.6" hidden="1" customHeight="1"/>
    <row r="854" spans="1:10" ht="15.6" hidden="1" customHeight="1"/>
    <row r="855" spans="1:10" ht="15.6" hidden="1" customHeight="1"/>
    <row r="856" spans="1:10" ht="15.6" hidden="1" customHeight="1"/>
    <row r="857" spans="1:10" ht="15.6" hidden="1" customHeight="1"/>
    <row r="858" spans="1:10" ht="15.6" hidden="1" customHeight="1"/>
    <row r="859" spans="1:10" ht="15.6" hidden="1" customHeight="1"/>
    <row r="860" spans="1:10" ht="15.6" hidden="1" customHeight="1"/>
    <row r="861" spans="1:10" ht="15.6" hidden="1" customHeight="1"/>
    <row r="862" spans="1:10" ht="15.6" hidden="1" customHeight="1"/>
    <row r="863" spans="1:10" ht="15.6" hidden="1" customHeight="1"/>
    <row r="864" spans="1:10" ht="15.6" hidden="1" customHeight="1"/>
    <row r="865" spans="1:10" ht="15.6" hidden="1" customHeight="1" thickBot="1"/>
    <row r="866" spans="1:10" ht="15.6" customHeight="1">
      <c r="A866" s="91" t="s">
        <v>13</v>
      </c>
      <c r="B866" s="92"/>
      <c r="C866" s="17">
        <v>2024</v>
      </c>
      <c r="D866" s="18">
        <f>D842+D720+D138</f>
        <v>50769.350429999999</v>
      </c>
      <c r="E866" s="18">
        <f t="shared" ref="E866:I866" si="308">E842+E720+E138</f>
        <v>183</v>
      </c>
      <c r="F866" s="18">
        <f t="shared" si="308"/>
        <v>9561.0154300000013</v>
      </c>
      <c r="G866" s="18">
        <f t="shared" si="308"/>
        <v>5553.5990000000002</v>
      </c>
      <c r="H866" s="18">
        <f t="shared" si="308"/>
        <v>35471.735999999997</v>
      </c>
      <c r="I866" s="18">
        <f t="shared" si="308"/>
        <v>0</v>
      </c>
      <c r="J866" s="97"/>
    </row>
    <row r="867" spans="1:10" ht="15.6" customHeight="1">
      <c r="A867" s="93"/>
      <c r="B867" s="94"/>
      <c r="C867" s="13">
        <v>2025</v>
      </c>
      <c r="D867" s="8">
        <f>D843+D721+D139</f>
        <v>36772.393800000005</v>
      </c>
      <c r="E867" s="8">
        <f t="shared" ref="E867:I867" si="309">E843+E721+E139</f>
        <v>199.9</v>
      </c>
      <c r="F867" s="8">
        <f t="shared" si="309"/>
        <v>1945.3937999999998</v>
      </c>
      <c r="G867" s="8">
        <f t="shared" si="309"/>
        <v>1640.3</v>
      </c>
      <c r="H867" s="8">
        <f t="shared" si="309"/>
        <v>32986.800000000003</v>
      </c>
      <c r="I867" s="8">
        <f t="shared" si="309"/>
        <v>0</v>
      </c>
      <c r="J867" s="98"/>
    </row>
    <row r="868" spans="1:10" ht="15.6" customHeight="1" thickBot="1">
      <c r="A868" s="93"/>
      <c r="B868" s="94"/>
      <c r="C868" s="64">
        <v>2026</v>
      </c>
      <c r="D868" s="67">
        <f>D844+D722+D140</f>
        <v>32502.598310000001</v>
      </c>
      <c r="E868" s="67">
        <f t="shared" ref="E868:I868" si="310">E844+E722+E140</f>
        <v>217.2</v>
      </c>
      <c r="F868" s="67">
        <f t="shared" si="310"/>
        <v>1805.39831</v>
      </c>
      <c r="G868" s="67">
        <f t="shared" si="310"/>
        <v>1640.3</v>
      </c>
      <c r="H868" s="67">
        <f t="shared" si="310"/>
        <v>28839.699999999997</v>
      </c>
      <c r="I868" s="67">
        <f t="shared" si="310"/>
        <v>0</v>
      </c>
      <c r="J868" s="98"/>
    </row>
    <row r="869" spans="1:10" ht="15.6" customHeight="1" thickBot="1">
      <c r="A869" s="93"/>
      <c r="B869" s="94"/>
      <c r="C869" s="64">
        <v>2027</v>
      </c>
      <c r="D869" s="67">
        <f>D845+D723+D141</f>
        <v>32502.598310000001</v>
      </c>
      <c r="E869" s="67">
        <f t="shared" ref="E869:I869" si="311">E845+E723+E141</f>
        <v>217.2</v>
      </c>
      <c r="F869" s="67">
        <f t="shared" si="311"/>
        <v>1805.39831</v>
      </c>
      <c r="G869" s="67">
        <f t="shared" si="311"/>
        <v>1640.3</v>
      </c>
      <c r="H869" s="67">
        <f t="shared" si="311"/>
        <v>28839.699999999997</v>
      </c>
      <c r="I869" s="67">
        <f t="shared" si="311"/>
        <v>0</v>
      </c>
      <c r="J869" s="98"/>
    </row>
    <row r="870" spans="1:10" ht="15.6" customHeight="1" thickBot="1">
      <c r="A870" s="95"/>
      <c r="B870" s="96"/>
      <c r="C870" s="64">
        <v>2028</v>
      </c>
      <c r="D870" s="67">
        <f>D846+D724+D142</f>
        <v>32502.598310000001</v>
      </c>
      <c r="E870" s="67">
        <f t="shared" ref="E870:I870" si="312">E846+E724+E142</f>
        <v>217.2</v>
      </c>
      <c r="F870" s="67">
        <f t="shared" si="312"/>
        <v>1805.39831</v>
      </c>
      <c r="G870" s="67">
        <f t="shared" si="312"/>
        <v>1640.3</v>
      </c>
      <c r="H870" s="67">
        <f t="shared" si="312"/>
        <v>28839.699999999997</v>
      </c>
      <c r="I870" s="67">
        <f t="shared" si="312"/>
        <v>0</v>
      </c>
      <c r="J870" s="99"/>
    </row>
    <row r="871" spans="1:10" ht="41.25" customHeight="1" thickBot="1">
      <c r="A871" s="100" t="s">
        <v>67</v>
      </c>
      <c r="B871" s="101"/>
      <c r="C871" s="64" t="s">
        <v>136</v>
      </c>
      <c r="D871" s="39">
        <f>D866+D868+D867+D869+D870</f>
        <v>185049.53916000001</v>
      </c>
      <c r="E871" s="39">
        <f t="shared" ref="E871:I871" si="313">E866+E868+E867+E869+E870</f>
        <v>1034.5</v>
      </c>
      <c r="F871" s="39">
        <f t="shared" si="313"/>
        <v>16922.604160000003</v>
      </c>
      <c r="G871" s="39">
        <f t="shared" si="313"/>
        <v>12114.798999999999</v>
      </c>
      <c r="H871" s="39">
        <f t="shared" si="313"/>
        <v>154977.636</v>
      </c>
      <c r="I871" s="39">
        <f t="shared" si="313"/>
        <v>0</v>
      </c>
      <c r="J871" s="42"/>
    </row>
  </sheetData>
  <mergeCells count="584">
    <mergeCell ref="B482:B486"/>
    <mergeCell ref="A435:A439"/>
    <mergeCell ref="B435:B439"/>
    <mergeCell ref="A440:A444"/>
    <mergeCell ref="B440:B444"/>
    <mergeCell ref="J154:J187"/>
    <mergeCell ref="A248:A252"/>
    <mergeCell ref="B248:B252"/>
    <mergeCell ref="A253:A257"/>
    <mergeCell ref="B253:B257"/>
    <mergeCell ref="J211:J257"/>
    <mergeCell ref="A405:A409"/>
    <mergeCell ref="B405:B409"/>
    <mergeCell ref="A349:A355"/>
    <mergeCell ref="B349:B355"/>
    <mergeCell ref="A364:A370"/>
    <mergeCell ref="B364:B370"/>
    <mergeCell ref="A342:A346"/>
    <mergeCell ref="B342:B346"/>
    <mergeCell ref="A216:A218"/>
    <mergeCell ref="B216:B218"/>
    <mergeCell ref="A224:A226"/>
    <mergeCell ref="B224:B226"/>
    <mergeCell ref="A242:A244"/>
    <mergeCell ref="B242:B244"/>
    <mergeCell ref="A268:A272"/>
    <mergeCell ref="B268:B272"/>
    <mergeCell ref="J268:J272"/>
    <mergeCell ref="A118:J119"/>
    <mergeCell ref="A120:A124"/>
    <mergeCell ref="B120:B124"/>
    <mergeCell ref="A128:B132"/>
    <mergeCell ref="A134:B137"/>
    <mergeCell ref="C134:C137"/>
    <mergeCell ref="D134:D137"/>
    <mergeCell ref="E134:E137"/>
    <mergeCell ref="F134:F137"/>
    <mergeCell ref="G134:G137"/>
    <mergeCell ref="H134:H137"/>
    <mergeCell ref="I134:I137"/>
    <mergeCell ref="J120:J146"/>
    <mergeCell ref="A138:B142"/>
    <mergeCell ref="A143:B146"/>
    <mergeCell ref="C143:C146"/>
    <mergeCell ref="D143:D146"/>
    <mergeCell ref="E143:E146"/>
    <mergeCell ref="F143:F146"/>
    <mergeCell ref="G143:G146"/>
    <mergeCell ref="H143:H146"/>
    <mergeCell ref="I143:I146"/>
    <mergeCell ref="A20:A24"/>
    <mergeCell ref="B20:B24"/>
    <mergeCell ref="A96:J98"/>
    <mergeCell ref="A99:A103"/>
    <mergeCell ref="B99:B103"/>
    <mergeCell ref="A107:B111"/>
    <mergeCell ref="A113:B116"/>
    <mergeCell ref="C113:C116"/>
    <mergeCell ref="D113:D116"/>
    <mergeCell ref="E113:E116"/>
    <mergeCell ref="F113:F116"/>
    <mergeCell ref="G113:G116"/>
    <mergeCell ref="H113:H116"/>
    <mergeCell ref="I113:I116"/>
    <mergeCell ref="J99:J116"/>
    <mergeCell ref="J11:J34"/>
    <mergeCell ref="A92:B95"/>
    <mergeCell ref="C92:C95"/>
    <mergeCell ref="D92:D95"/>
    <mergeCell ref="E92:E95"/>
    <mergeCell ref="F92:F95"/>
    <mergeCell ref="G92:G95"/>
    <mergeCell ref="H92:H95"/>
    <mergeCell ref="I92:I95"/>
    <mergeCell ref="J92:J95"/>
    <mergeCell ref="A69:J69"/>
    <mergeCell ref="A70:A76"/>
    <mergeCell ref="B70:B76"/>
    <mergeCell ref="J70:J86"/>
    <mergeCell ref="A77:A80"/>
    <mergeCell ref="B77:B80"/>
    <mergeCell ref="A81:A86"/>
    <mergeCell ref="B81:B86"/>
    <mergeCell ref="A87:B91"/>
    <mergeCell ref="J87:J91"/>
    <mergeCell ref="A65:B68"/>
    <mergeCell ref="C65:C68"/>
    <mergeCell ref="D65:D68"/>
    <mergeCell ref="E65:E68"/>
    <mergeCell ref="F65:F68"/>
    <mergeCell ref="G65:G68"/>
    <mergeCell ref="H65:H68"/>
    <mergeCell ref="I65:I68"/>
    <mergeCell ref="J65:J68"/>
    <mergeCell ref="A48:J48"/>
    <mergeCell ref="A49:A52"/>
    <mergeCell ref="B49:B52"/>
    <mergeCell ref="J49:J61"/>
    <mergeCell ref="A53:A55"/>
    <mergeCell ref="B53:B55"/>
    <mergeCell ref="A56:A61"/>
    <mergeCell ref="B56:B61"/>
    <mergeCell ref="A62:B64"/>
    <mergeCell ref="J62:J64"/>
    <mergeCell ref="B40:B43"/>
    <mergeCell ref="J40:J43"/>
    <mergeCell ref="A44:B47"/>
    <mergeCell ref="C44:C47"/>
    <mergeCell ref="D44:D47"/>
    <mergeCell ref="E44:E47"/>
    <mergeCell ref="F44:F47"/>
    <mergeCell ref="G44:G47"/>
    <mergeCell ref="H44:H47"/>
    <mergeCell ref="I44:I47"/>
    <mergeCell ref="J44:J47"/>
    <mergeCell ref="J605:J609"/>
    <mergeCell ref="A610:A613"/>
    <mergeCell ref="A267:J267"/>
    <mergeCell ref="A219:A223"/>
    <mergeCell ref="B219:B223"/>
    <mergeCell ref="A258:B262"/>
    <mergeCell ref="J258:J262"/>
    <mergeCell ref="A263:B266"/>
    <mergeCell ref="C263:C266"/>
    <mergeCell ref="D263:D266"/>
    <mergeCell ref="E263:E266"/>
    <mergeCell ref="F263:F266"/>
    <mergeCell ref="G263:G266"/>
    <mergeCell ref="H263:H266"/>
    <mergeCell ref="I263:I266"/>
    <mergeCell ref="J263:J266"/>
    <mergeCell ref="B227:B229"/>
    <mergeCell ref="B239:B241"/>
    <mergeCell ref="A230:A232"/>
    <mergeCell ref="B230:B232"/>
    <mergeCell ref="J420:J534"/>
    <mergeCell ref="A507:A511"/>
    <mergeCell ref="B507:B511"/>
    <mergeCell ref="A515:A519"/>
    <mergeCell ref="F540:F543"/>
    <mergeCell ref="G540:G543"/>
    <mergeCell ref="H540:H543"/>
    <mergeCell ref="I540:I543"/>
    <mergeCell ref="J540:J543"/>
    <mergeCell ref="A492:A496"/>
    <mergeCell ref="B492:B496"/>
    <mergeCell ref="D540:D543"/>
    <mergeCell ref="E540:E543"/>
    <mergeCell ref="A497:A501"/>
    <mergeCell ref="B497:B501"/>
    <mergeCell ref="B515:B519"/>
    <mergeCell ref="A520:A524"/>
    <mergeCell ref="B520:B524"/>
    <mergeCell ref="A525:A529"/>
    <mergeCell ref="B525:B529"/>
    <mergeCell ref="A530:A534"/>
    <mergeCell ref="B530:B534"/>
    <mergeCell ref="I682:I685"/>
    <mergeCell ref="A667:A670"/>
    <mergeCell ref="B667:B670"/>
    <mergeCell ref="A659:J659"/>
    <mergeCell ref="A660:A666"/>
    <mergeCell ref="J677:J681"/>
    <mergeCell ref="A655:B658"/>
    <mergeCell ref="A544:J544"/>
    <mergeCell ref="A545:A549"/>
    <mergeCell ref="B545:B549"/>
    <mergeCell ref="J545:J553"/>
    <mergeCell ref="A550:A553"/>
    <mergeCell ref="B550:B553"/>
    <mergeCell ref="J596:J598"/>
    <mergeCell ref="C599:C602"/>
    <mergeCell ref="A592:B595"/>
    <mergeCell ref="C592:C595"/>
    <mergeCell ref="D592:D595"/>
    <mergeCell ref="E592:E595"/>
    <mergeCell ref="J610:J613"/>
    <mergeCell ref="A603:J603"/>
    <mergeCell ref="A604:J604"/>
    <mergeCell ref="A605:A609"/>
    <mergeCell ref="B605:B609"/>
    <mergeCell ref="F682:F685"/>
    <mergeCell ref="G682:G685"/>
    <mergeCell ref="C655:C658"/>
    <mergeCell ref="D655:D658"/>
    <mergeCell ref="E655:E658"/>
    <mergeCell ref="F655:F658"/>
    <mergeCell ref="G655:G658"/>
    <mergeCell ref="H655:H658"/>
    <mergeCell ref="H682:H685"/>
    <mergeCell ref="B564:B568"/>
    <mergeCell ref="J564:J576"/>
    <mergeCell ref="H628:H631"/>
    <mergeCell ref="I628:I631"/>
    <mergeCell ref="A632:J632"/>
    <mergeCell ref="A633:A638"/>
    <mergeCell ref="B633:B638"/>
    <mergeCell ref="J633:J649"/>
    <mergeCell ref="A639:A643"/>
    <mergeCell ref="B639:B643"/>
    <mergeCell ref="A644:A649"/>
    <mergeCell ref="B644:B649"/>
    <mergeCell ref="C628:C631"/>
    <mergeCell ref="D628:D631"/>
    <mergeCell ref="E628:E631"/>
    <mergeCell ref="F628:F631"/>
    <mergeCell ref="G628:G631"/>
    <mergeCell ref="B610:B613"/>
    <mergeCell ref="I592:I595"/>
    <mergeCell ref="J592:J595"/>
    <mergeCell ref="J587:J591"/>
    <mergeCell ref="A587:B591"/>
    <mergeCell ref="B579:B583"/>
    <mergeCell ref="A596:B598"/>
    <mergeCell ref="A554:B558"/>
    <mergeCell ref="J554:J558"/>
    <mergeCell ref="A559:B562"/>
    <mergeCell ref="J599:J602"/>
    <mergeCell ref="C559:C562"/>
    <mergeCell ref="D559:D562"/>
    <mergeCell ref="E559:E562"/>
    <mergeCell ref="F559:F562"/>
    <mergeCell ref="G559:G562"/>
    <mergeCell ref="H559:H562"/>
    <mergeCell ref="I559:I562"/>
    <mergeCell ref="J559:J562"/>
    <mergeCell ref="J579:J586"/>
    <mergeCell ref="D599:D602"/>
    <mergeCell ref="E599:E602"/>
    <mergeCell ref="F599:F602"/>
    <mergeCell ref="G599:G602"/>
    <mergeCell ref="H599:H602"/>
    <mergeCell ref="I599:I602"/>
    <mergeCell ref="A599:B602"/>
    <mergeCell ref="A578:J578"/>
    <mergeCell ref="A564:A568"/>
    <mergeCell ref="A569:B573"/>
    <mergeCell ref="A574:B577"/>
    <mergeCell ref="B502:B506"/>
    <mergeCell ref="A456:A460"/>
    <mergeCell ref="B456:B460"/>
    <mergeCell ref="A466:A468"/>
    <mergeCell ref="B466:B468"/>
    <mergeCell ref="A469:A473"/>
    <mergeCell ref="B469:B473"/>
    <mergeCell ref="I415:I418"/>
    <mergeCell ref="J415:J418"/>
    <mergeCell ref="A419:J419"/>
    <mergeCell ref="A420:A424"/>
    <mergeCell ref="B420:B424"/>
    <mergeCell ref="A425:A429"/>
    <mergeCell ref="B425:B429"/>
    <mergeCell ref="A430:A434"/>
    <mergeCell ref="B430:B434"/>
    <mergeCell ref="A450:A452"/>
    <mergeCell ref="B450:B452"/>
    <mergeCell ref="A477:A481"/>
    <mergeCell ref="A453:A455"/>
    <mergeCell ref="B453:B455"/>
    <mergeCell ref="A461:A465"/>
    <mergeCell ref="B461:B465"/>
    <mergeCell ref="A482:A486"/>
    <mergeCell ref="A326:J326"/>
    <mergeCell ref="A327:A331"/>
    <mergeCell ref="B327:B331"/>
    <mergeCell ref="J327:J404"/>
    <mergeCell ref="A379:A383"/>
    <mergeCell ref="B379:B383"/>
    <mergeCell ref="A390:A394"/>
    <mergeCell ref="B390:B394"/>
    <mergeCell ref="A398:A401"/>
    <mergeCell ref="B398:B401"/>
    <mergeCell ref="A402:A404"/>
    <mergeCell ref="B402:B404"/>
    <mergeCell ref="A376:A378"/>
    <mergeCell ref="B376:B378"/>
    <mergeCell ref="B337:B341"/>
    <mergeCell ref="A337:A341"/>
    <mergeCell ref="A395:A397"/>
    <mergeCell ref="B395:B397"/>
    <mergeCell ref="A371:A375"/>
    <mergeCell ref="B371:B375"/>
    <mergeCell ref="A384:A386"/>
    <mergeCell ref="B384:B386"/>
    <mergeCell ref="A332:A336"/>
    <mergeCell ref="B332:B336"/>
    <mergeCell ref="A317:B321"/>
    <mergeCell ref="J317:J321"/>
    <mergeCell ref="A322:B325"/>
    <mergeCell ref="C322:C325"/>
    <mergeCell ref="D322:D325"/>
    <mergeCell ref="E322:E325"/>
    <mergeCell ref="F322:F325"/>
    <mergeCell ref="G322:G325"/>
    <mergeCell ref="H322:H325"/>
    <mergeCell ref="I322:I325"/>
    <mergeCell ref="J322:J325"/>
    <mergeCell ref="A273:A277"/>
    <mergeCell ref="B273:B277"/>
    <mergeCell ref="J273:J316"/>
    <mergeCell ref="A291:A295"/>
    <mergeCell ref="B291:B295"/>
    <mergeCell ref="A278:A282"/>
    <mergeCell ref="B278:B282"/>
    <mergeCell ref="A304:A306"/>
    <mergeCell ref="B304:B306"/>
    <mergeCell ref="A283:A285"/>
    <mergeCell ref="B283:B285"/>
    <mergeCell ref="A312:A316"/>
    <mergeCell ref="B312:B316"/>
    <mergeCell ref="H1:J1"/>
    <mergeCell ref="A210:J210"/>
    <mergeCell ref="A211:A215"/>
    <mergeCell ref="B211:B215"/>
    <mergeCell ref="A227:A229"/>
    <mergeCell ref="A695:B697"/>
    <mergeCell ref="J188:J191"/>
    <mergeCell ref="J620:J623"/>
    <mergeCell ref="J695:J697"/>
    <mergeCell ref="B584:B586"/>
    <mergeCell ref="A584:A586"/>
    <mergeCell ref="A624:A627"/>
    <mergeCell ref="B624:B627"/>
    <mergeCell ref="A628:B631"/>
    <mergeCell ref="J628:J631"/>
    <mergeCell ref="J624:J627"/>
    <mergeCell ref="A619:J619"/>
    <mergeCell ref="A620:A623"/>
    <mergeCell ref="B620:B623"/>
    <mergeCell ref="A614:B618"/>
    <mergeCell ref="J614:J618"/>
    <mergeCell ref="A188:B191"/>
    <mergeCell ref="A579:A583"/>
    <mergeCell ref="A148:J148"/>
    <mergeCell ref="D188:D191"/>
    <mergeCell ref="E188:E191"/>
    <mergeCell ref="F188:F191"/>
    <mergeCell ref="G188:G191"/>
    <mergeCell ref="A164:A168"/>
    <mergeCell ref="B164:B168"/>
    <mergeCell ref="A183:B187"/>
    <mergeCell ref="H188:H191"/>
    <mergeCell ref="I188:I191"/>
    <mergeCell ref="B177:B181"/>
    <mergeCell ref="A154:A158"/>
    <mergeCell ref="A174:A176"/>
    <mergeCell ref="A169:A173"/>
    <mergeCell ref="B169:B173"/>
    <mergeCell ref="B154:B158"/>
    <mergeCell ref="B174:B176"/>
    <mergeCell ref="A159:A163"/>
    <mergeCell ref="B159:B163"/>
    <mergeCell ref="C188:C191"/>
    <mergeCell ref="A149:A153"/>
    <mergeCell ref="B149:B153"/>
    <mergeCell ref="A177:A181"/>
    <mergeCell ref="B2:J3"/>
    <mergeCell ref="D5:I5"/>
    <mergeCell ref="J5:J7"/>
    <mergeCell ref="D6:D7"/>
    <mergeCell ref="E6:I6"/>
    <mergeCell ref="B5:B7"/>
    <mergeCell ref="C5:C7"/>
    <mergeCell ref="A5:A7"/>
    <mergeCell ref="A147:J147"/>
    <mergeCell ref="A9:J9"/>
    <mergeCell ref="A10:J10"/>
    <mergeCell ref="A11:A15"/>
    <mergeCell ref="B11:B15"/>
    <mergeCell ref="A16:A19"/>
    <mergeCell ref="B16:B19"/>
    <mergeCell ref="A30:B34"/>
    <mergeCell ref="A35:J35"/>
    <mergeCell ref="A36:A39"/>
    <mergeCell ref="B36:B39"/>
    <mergeCell ref="J36:J39"/>
    <mergeCell ref="A40:A43"/>
    <mergeCell ref="I206:I209"/>
    <mergeCell ref="J206:J209"/>
    <mergeCell ref="A201:B205"/>
    <mergeCell ref="A487:A491"/>
    <mergeCell ref="B487:B491"/>
    <mergeCell ref="A474:A476"/>
    <mergeCell ref="B474:B476"/>
    <mergeCell ref="A650:B654"/>
    <mergeCell ref="J650:J654"/>
    <mergeCell ref="F592:F595"/>
    <mergeCell ref="G592:G595"/>
    <mergeCell ref="H592:H595"/>
    <mergeCell ref="B477:B481"/>
    <mergeCell ref="A535:B539"/>
    <mergeCell ref="J535:J539"/>
    <mergeCell ref="A540:B543"/>
    <mergeCell ref="C540:C543"/>
    <mergeCell ref="A245:A247"/>
    <mergeCell ref="B245:B247"/>
    <mergeCell ref="A233:A235"/>
    <mergeCell ref="B233:B235"/>
    <mergeCell ref="A236:A238"/>
    <mergeCell ref="B236:B238"/>
    <mergeCell ref="A239:A241"/>
    <mergeCell ref="A25:A29"/>
    <mergeCell ref="B25:B29"/>
    <mergeCell ref="A296:A298"/>
    <mergeCell ref="B296:B298"/>
    <mergeCell ref="A307:A311"/>
    <mergeCell ref="B307:B311"/>
    <mergeCell ref="A299:A303"/>
    <mergeCell ref="B299:B303"/>
    <mergeCell ref="A192:J192"/>
    <mergeCell ref="A193:A197"/>
    <mergeCell ref="B193:B197"/>
    <mergeCell ref="J193:J200"/>
    <mergeCell ref="A198:A200"/>
    <mergeCell ref="B198:B200"/>
    <mergeCell ref="J201:J205"/>
    <mergeCell ref="A206:B209"/>
    <mergeCell ref="C206:C209"/>
    <mergeCell ref="D206:D209"/>
    <mergeCell ref="E206:E209"/>
    <mergeCell ref="F206:F209"/>
    <mergeCell ref="G206:G209"/>
    <mergeCell ref="H206:H209"/>
    <mergeCell ref="A286:A290"/>
    <mergeCell ref="B286:B290"/>
    <mergeCell ref="C574:C577"/>
    <mergeCell ref="D574:D577"/>
    <mergeCell ref="E574:E577"/>
    <mergeCell ref="F574:F577"/>
    <mergeCell ref="A387:A389"/>
    <mergeCell ref="B387:B389"/>
    <mergeCell ref="A356:A363"/>
    <mergeCell ref="B356:B363"/>
    <mergeCell ref="A563:J563"/>
    <mergeCell ref="A410:B414"/>
    <mergeCell ref="J410:J414"/>
    <mergeCell ref="A415:B418"/>
    <mergeCell ref="C415:C418"/>
    <mergeCell ref="D415:D418"/>
    <mergeCell ref="E415:E418"/>
    <mergeCell ref="F415:F418"/>
    <mergeCell ref="G415:G418"/>
    <mergeCell ref="H415:H418"/>
    <mergeCell ref="G574:G577"/>
    <mergeCell ref="H574:H577"/>
    <mergeCell ref="I574:I577"/>
    <mergeCell ref="A445:A449"/>
    <mergeCell ref="B445:B449"/>
    <mergeCell ref="A502:A506"/>
    <mergeCell ref="A720:B724"/>
    <mergeCell ref="J720:J724"/>
    <mergeCell ref="A725:B728"/>
    <mergeCell ref="C725:C728"/>
    <mergeCell ref="D725:D728"/>
    <mergeCell ref="E725:E728"/>
    <mergeCell ref="F725:F728"/>
    <mergeCell ref="G725:G728"/>
    <mergeCell ref="H725:H728"/>
    <mergeCell ref="I725:I728"/>
    <mergeCell ref="J725:J728"/>
    <mergeCell ref="A698:B698"/>
    <mergeCell ref="I655:I658"/>
    <mergeCell ref="J655:J658"/>
    <mergeCell ref="C691:C694"/>
    <mergeCell ref="D691:D694"/>
    <mergeCell ref="E691:E694"/>
    <mergeCell ref="F691:F694"/>
    <mergeCell ref="G691:G694"/>
    <mergeCell ref="H691:H694"/>
    <mergeCell ref="I691:I694"/>
    <mergeCell ref="A691:B694"/>
    <mergeCell ref="J691:J694"/>
    <mergeCell ref="A682:B685"/>
    <mergeCell ref="J682:J685"/>
    <mergeCell ref="B660:B666"/>
    <mergeCell ref="A671:A676"/>
    <mergeCell ref="B671:B676"/>
    <mergeCell ref="J660:J676"/>
    <mergeCell ref="A677:B681"/>
    <mergeCell ref="A686:B690"/>
    <mergeCell ref="J686:J690"/>
    <mergeCell ref="C682:C685"/>
    <mergeCell ref="D682:D685"/>
    <mergeCell ref="E682:E685"/>
    <mergeCell ref="A729:J729"/>
    <mergeCell ref="A730:J730"/>
    <mergeCell ref="A731:A735"/>
    <mergeCell ref="B731:B735"/>
    <mergeCell ref="J731:J735"/>
    <mergeCell ref="A736:A739"/>
    <mergeCell ref="B736:B739"/>
    <mergeCell ref="J736:J739"/>
    <mergeCell ref="A740:B744"/>
    <mergeCell ref="J740:J744"/>
    <mergeCell ref="A745:J745"/>
    <mergeCell ref="A746:A749"/>
    <mergeCell ref="B746:B749"/>
    <mergeCell ref="J746:J749"/>
    <mergeCell ref="A750:A753"/>
    <mergeCell ref="B750:B753"/>
    <mergeCell ref="J750:J753"/>
    <mergeCell ref="A754:B757"/>
    <mergeCell ref="C754:C757"/>
    <mergeCell ref="D754:D757"/>
    <mergeCell ref="E754:E757"/>
    <mergeCell ref="F754:F757"/>
    <mergeCell ref="G754:G757"/>
    <mergeCell ref="H754:H757"/>
    <mergeCell ref="I754:I757"/>
    <mergeCell ref="J754:J757"/>
    <mergeCell ref="A758:J758"/>
    <mergeCell ref="A759:A764"/>
    <mergeCell ref="B759:B764"/>
    <mergeCell ref="J759:J775"/>
    <mergeCell ref="A765:A769"/>
    <mergeCell ref="B765:B769"/>
    <mergeCell ref="A770:A775"/>
    <mergeCell ref="B770:B775"/>
    <mergeCell ref="A776:B780"/>
    <mergeCell ref="J776:J780"/>
    <mergeCell ref="A781:B784"/>
    <mergeCell ref="C781:C784"/>
    <mergeCell ref="D781:D784"/>
    <mergeCell ref="E781:E784"/>
    <mergeCell ref="F781:F784"/>
    <mergeCell ref="G781:G784"/>
    <mergeCell ref="H781:H784"/>
    <mergeCell ref="I781:I784"/>
    <mergeCell ref="J781:J784"/>
    <mergeCell ref="A785:J785"/>
    <mergeCell ref="A786:A792"/>
    <mergeCell ref="B786:B792"/>
    <mergeCell ref="J786:J802"/>
    <mergeCell ref="A793:A796"/>
    <mergeCell ref="B793:B796"/>
    <mergeCell ref="A797:A802"/>
    <mergeCell ref="B797:B802"/>
    <mergeCell ref="A803:B807"/>
    <mergeCell ref="J803:J807"/>
    <mergeCell ref="A821:B823"/>
    <mergeCell ref="J821:J823"/>
    <mergeCell ref="A824:B824"/>
    <mergeCell ref="A808:B811"/>
    <mergeCell ref="C808:C811"/>
    <mergeCell ref="D808:D811"/>
    <mergeCell ref="E808:E811"/>
    <mergeCell ref="F808:F811"/>
    <mergeCell ref="G808:G811"/>
    <mergeCell ref="H808:H811"/>
    <mergeCell ref="I808:I811"/>
    <mergeCell ref="J808:J811"/>
    <mergeCell ref="A812:B816"/>
    <mergeCell ref="J812:J816"/>
    <mergeCell ref="A817:B820"/>
    <mergeCell ref="C817:C820"/>
    <mergeCell ref="D817:D820"/>
    <mergeCell ref="E817:E820"/>
    <mergeCell ref="F817:F820"/>
    <mergeCell ref="G817:G820"/>
    <mergeCell ref="H817:H820"/>
    <mergeCell ref="I817:I820"/>
    <mergeCell ref="J817:J820"/>
    <mergeCell ref="A866:B870"/>
    <mergeCell ref="J866:J870"/>
    <mergeCell ref="A871:B871"/>
    <mergeCell ref="A825:J825"/>
    <mergeCell ref="A826:J826"/>
    <mergeCell ref="A827:A831"/>
    <mergeCell ref="B827:B831"/>
    <mergeCell ref="A832:A838"/>
    <mergeCell ref="B832:B838"/>
    <mergeCell ref="A839:A841"/>
    <mergeCell ref="B839:B841"/>
    <mergeCell ref="A842:B846"/>
    <mergeCell ref="A847:B850"/>
    <mergeCell ref="C847:C850"/>
    <mergeCell ref="D847:D850"/>
    <mergeCell ref="E847:E850"/>
    <mergeCell ref="F847:F850"/>
    <mergeCell ref="G847:G850"/>
    <mergeCell ref="H847:H850"/>
    <mergeCell ref="I847:I850"/>
    <mergeCell ref="J846:J852"/>
    <mergeCell ref="J827:J843"/>
  </mergeCells>
  <pageMargins left="0.70866141732283472" right="0.31496062992125984" top="0.74803149606299213" bottom="0.15748031496062992" header="0.31496062992125984" footer="0.31496062992125984"/>
  <pageSetup paperSize="9" scale="63" fitToHeight="0" orientation="portrait" r:id="rId1"/>
  <rowBreaks count="3" manualBreakCount="3">
    <brk id="209" max="16383" man="1"/>
    <brk id="370" max="16383" man="1"/>
    <brk id="5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C22:T151"/>
  <sheetViews>
    <sheetView workbookViewId="0">
      <selection activeCell="C25" sqref="C25:D27"/>
    </sheetView>
  </sheetViews>
  <sheetFormatPr defaultRowHeight="15"/>
  <cols>
    <col min="7" max="20" width="8.85546875" style="4"/>
  </cols>
  <sheetData>
    <row r="22" spans="3:20"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3:20"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3:20">
      <c r="E24" s="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3:20">
      <c r="C25" s="258" t="s">
        <v>11</v>
      </c>
      <c r="D25" s="259"/>
      <c r="E25" s="4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3:20">
      <c r="C26" s="139"/>
      <c r="D26" s="140"/>
      <c r="E26" s="4"/>
    </row>
    <row r="27" spans="3:20">
      <c r="C27" s="260"/>
      <c r="D27" s="261"/>
      <c r="E27" s="4"/>
    </row>
    <row r="28" spans="3:20">
      <c r="E28" s="4"/>
    </row>
    <row r="29" spans="3:20">
      <c r="E29" s="4"/>
    </row>
    <row r="30" spans="3:20" ht="72.75">
      <c r="E30" s="7" t="s">
        <v>9</v>
      </c>
    </row>
    <row r="31" spans="3:20">
      <c r="E31" s="1"/>
    </row>
    <row r="32" spans="3:20">
      <c r="E32" s="1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5:20">
      <c r="E33" s="1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5:20">
      <c r="E34" s="1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5:20">
      <c r="E35" s="1"/>
    </row>
    <row r="36" spans="5:20">
      <c r="E36" s="5"/>
    </row>
    <row r="37" spans="5:20">
      <c r="E37" s="5"/>
    </row>
    <row r="38" spans="5:20">
      <c r="E38" s="5"/>
    </row>
    <row r="39" spans="5:20">
      <c r="E39" s="3"/>
    </row>
    <row r="40" spans="5:20">
      <c r="E40" s="1"/>
    </row>
    <row r="41" spans="5:20">
      <c r="E41" s="1"/>
    </row>
    <row r="42" spans="5:20">
      <c r="E42" s="1"/>
    </row>
    <row r="43" spans="5:20">
      <c r="E43" s="1"/>
    </row>
    <row r="44" spans="5:20">
      <c r="E44" s="1"/>
    </row>
    <row r="45" spans="5:20">
      <c r="E45" s="1"/>
      <c r="G45" s="5"/>
      <c r="H45" s="5"/>
      <c r="I45" s="2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5:20">
      <c r="E46" s="2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5:20">
      <c r="E47" s="2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5:20">
      <c r="E48" s="2"/>
    </row>
    <row r="49" spans="5:5">
      <c r="E49" s="1"/>
    </row>
    <row r="50" spans="5:5">
      <c r="E50" s="4"/>
    </row>
    <row r="51" spans="5:5">
      <c r="E51" s="4"/>
    </row>
    <row r="52" spans="5:5">
      <c r="E52" s="4"/>
    </row>
    <row r="53" spans="5:5">
      <c r="E53" s="4"/>
    </row>
    <row r="54" spans="5:5">
      <c r="E54" s="4"/>
    </row>
    <row r="55" spans="5:5">
      <c r="E55" s="4"/>
    </row>
    <row r="71" spans="7:20"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7:20"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7:20"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90" spans="7:20"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7:20"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7:20"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136" spans="7:20"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7:20"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7:20"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46" spans="7:20"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7:20"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7:20"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7:20"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7:20"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7:20"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</sheetData>
  <mergeCells count="1">
    <mergeCell ref="C25:D2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7" sqref="C27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2024-10-08T11:58:10Z</dcterms:modified>
</cp:coreProperties>
</file>