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Лист1!$A$1:$J$932</definedName>
  </definedNames>
  <calcPr calcId="125725"/>
</workbook>
</file>

<file path=xl/calcChain.xml><?xml version="1.0" encoding="utf-8"?>
<calcChain xmlns="http://schemas.openxmlformats.org/spreadsheetml/2006/main">
  <c r="E919" i="1"/>
  <c r="F919"/>
  <c r="G919"/>
  <c r="H919"/>
  <c r="I919"/>
  <c r="D919"/>
  <c r="E918"/>
  <c r="F918"/>
  <c r="G918"/>
  <c r="H918"/>
  <c r="I918"/>
  <c r="D918"/>
  <c r="E917"/>
  <c r="F917"/>
  <c r="G917"/>
  <c r="H917"/>
  <c r="I917"/>
  <c r="D917"/>
  <c r="E916"/>
  <c r="F916"/>
  <c r="G916"/>
  <c r="H916"/>
  <c r="I916"/>
  <c r="D916"/>
  <c r="E915"/>
  <c r="F915"/>
  <c r="G915"/>
  <c r="H915"/>
  <c r="I915"/>
  <c r="D915"/>
  <c r="E754"/>
  <c r="F754"/>
  <c r="G754"/>
  <c r="H754"/>
  <c r="I754"/>
  <c r="D754"/>
  <c r="E753"/>
  <c r="F753"/>
  <c r="G753"/>
  <c r="H753"/>
  <c r="I753"/>
  <c r="D753"/>
  <c r="E752"/>
  <c r="F752"/>
  <c r="G752"/>
  <c r="H752"/>
  <c r="I752"/>
  <c r="D752"/>
  <c r="E751"/>
  <c r="F751"/>
  <c r="G751"/>
  <c r="H751"/>
  <c r="I751"/>
  <c r="D751"/>
  <c r="E750"/>
  <c r="F750"/>
  <c r="G750"/>
  <c r="H750"/>
  <c r="I750"/>
  <c r="D750"/>
  <c r="E36"/>
  <c r="F36"/>
  <c r="G36"/>
  <c r="H36"/>
  <c r="I36"/>
  <c r="D36"/>
  <c r="H12"/>
  <c r="F12"/>
  <c r="E896"/>
  <c r="F896"/>
  <c r="G896"/>
  <c r="H896"/>
  <c r="I896"/>
  <c r="D896"/>
  <c r="E894"/>
  <c r="F894"/>
  <c r="G894"/>
  <c r="H894"/>
  <c r="I894"/>
  <c r="D894"/>
  <c r="E893"/>
  <c r="F893"/>
  <c r="G893"/>
  <c r="H893"/>
  <c r="I893"/>
  <c r="D893"/>
  <c r="E892"/>
  <c r="F892"/>
  <c r="G892"/>
  <c r="H892"/>
  <c r="I892"/>
  <c r="D892"/>
  <c r="E891"/>
  <c r="F891"/>
  <c r="G891"/>
  <c r="H891"/>
  <c r="I891"/>
  <c r="D891"/>
  <c r="E890"/>
  <c r="F890"/>
  <c r="G890"/>
  <c r="H890"/>
  <c r="I890"/>
  <c r="D890"/>
  <c r="E889"/>
  <c r="F889"/>
  <c r="G889"/>
  <c r="H889"/>
  <c r="I889"/>
  <c r="D889"/>
  <c r="E888"/>
  <c r="F888"/>
  <c r="G888"/>
  <c r="H888"/>
  <c r="I888"/>
  <c r="D888"/>
  <c r="E887"/>
  <c r="F887"/>
  <c r="G887"/>
  <c r="H887"/>
  <c r="D887"/>
  <c r="E886"/>
  <c r="F886"/>
  <c r="G886"/>
  <c r="H886"/>
  <c r="I886"/>
  <c r="D886"/>
  <c r="I887"/>
  <c r="E885"/>
  <c r="F885"/>
  <c r="G885"/>
  <c r="H885"/>
  <c r="I885"/>
  <c r="D885"/>
  <c r="D882" l="1"/>
  <c r="D881"/>
  <c r="D880"/>
  <c r="D879"/>
  <c r="D878"/>
  <c r="D875"/>
  <c r="E156"/>
  <c r="F156"/>
  <c r="G156"/>
  <c r="H156"/>
  <c r="I156"/>
  <c r="D156"/>
  <c r="E439"/>
  <c r="F439"/>
  <c r="G439"/>
  <c r="H439"/>
  <c r="D439"/>
  <c r="E438"/>
  <c r="F438"/>
  <c r="G438"/>
  <c r="H438"/>
  <c r="I438"/>
  <c r="D438"/>
  <c r="I439"/>
  <c r="D340"/>
  <c r="D277"/>
  <c r="E276"/>
  <c r="F276"/>
  <c r="G276"/>
  <c r="H276"/>
  <c r="I276"/>
  <c r="D276"/>
  <c r="D202"/>
  <c r="D201"/>
  <c r="E39"/>
  <c r="F39"/>
  <c r="G39"/>
  <c r="H39"/>
  <c r="I39"/>
  <c r="D39"/>
  <c r="D157" s="1"/>
  <c r="E38"/>
  <c r="F38"/>
  <c r="G38"/>
  <c r="H38"/>
  <c r="I38"/>
  <c r="D38"/>
  <c r="D876"/>
  <c r="E569"/>
  <c r="F569"/>
  <c r="G569"/>
  <c r="H569"/>
  <c r="I569"/>
  <c r="E568"/>
  <c r="F568"/>
  <c r="G568"/>
  <c r="H568"/>
  <c r="I568"/>
  <c r="D568"/>
  <c r="G361"/>
  <c r="G360"/>
  <c r="F361"/>
  <c r="F360"/>
  <c r="E277"/>
  <c r="F277"/>
  <c r="G277"/>
  <c r="H277"/>
  <c r="I277"/>
  <c r="E157"/>
  <c r="F157"/>
  <c r="G157"/>
  <c r="H157"/>
  <c r="I157"/>
  <c r="E437"/>
  <c r="F437"/>
  <c r="G437"/>
  <c r="H437"/>
  <c r="I437"/>
  <c r="D437"/>
  <c r="G359"/>
  <c r="F359"/>
  <c r="E275"/>
  <c r="F275"/>
  <c r="G275"/>
  <c r="H275"/>
  <c r="I275"/>
  <c r="D275"/>
  <c r="E200"/>
  <c r="F200"/>
  <c r="G200"/>
  <c r="H200"/>
  <c r="I200"/>
  <c r="D200"/>
  <c r="E155"/>
  <c r="F155"/>
  <c r="G155"/>
  <c r="H155"/>
  <c r="I155"/>
  <c r="D155"/>
  <c r="E566"/>
  <c r="F566"/>
  <c r="G566"/>
  <c r="H566"/>
  <c r="I566"/>
  <c r="D566"/>
  <c r="E436"/>
  <c r="F436"/>
  <c r="G436"/>
  <c r="H436"/>
  <c r="I436"/>
  <c r="G358"/>
  <c r="F358"/>
  <c r="D403"/>
  <c r="D402"/>
  <c r="D401"/>
  <c r="D400"/>
  <c r="D399"/>
  <c r="E338" l="1"/>
  <c r="F338"/>
  <c r="G338"/>
  <c r="H338"/>
  <c r="I338"/>
  <c r="D338"/>
  <c r="D294"/>
  <c r="H294"/>
  <c r="F294"/>
  <c r="D318"/>
  <c r="D317"/>
  <c r="D316"/>
  <c r="D315"/>
  <c r="D314"/>
  <c r="D112"/>
  <c r="D113"/>
  <c r="D114"/>
  <c r="D115"/>
  <c r="D116"/>
  <c r="D117"/>
  <c r="D118"/>
  <c r="D119"/>
  <c r="D120"/>
  <c r="D121"/>
  <c r="E123"/>
  <c r="F123"/>
  <c r="G123"/>
  <c r="H123"/>
  <c r="I123"/>
  <c r="H122"/>
  <c r="I122"/>
  <c r="E122"/>
  <c r="F122"/>
  <c r="G122"/>
  <c r="F49"/>
  <c r="H49"/>
  <c r="D29"/>
  <c r="D28"/>
  <c r="D27"/>
  <c r="D26"/>
  <c r="D25"/>
  <c r="D24"/>
  <c r="D23"/>
  <c r="D22"/>
  <c r="D21"/>
  <c r="D20"/>
  <c r="E274" l="1"/>
  <c r="F274"/>
  <c r="G274"/>
  <c r="H274"/>
  <c r="I274"/>
  <c r="E217"/>
  <c r="F217"/>
  <c r="G217"/>
  <c r="H217"/>
  <c r="I217"/>
  <c r="E35"/>
  <c r="F35"/>
  <c r="G35"/>
  <c r="H35"/>
  <c r="I35"/>
  <c r="H872"/>
  <c r="F872"/>
  <c r="E872"/>
  <c r="G872"/>
  <c r="I872"/>
  <c r="E565"/>
  <c r="F565"/>
  <c r="G565"/>
  <c r="H565"/>
  <c r="I565"/>
  <c r="F435"/>
  <c r="G435"/>
  <c r="H435"/>
  <c r="E337"/>
  <c r="F337"/>
  <c r="H337"/>
  <c r="I337"/>
  <c r="E273"/>
  <c r="F273"/>
  <c r="G273"/>
  <c r="H273"/>
  <c r="I273"/>
  <c r="E198"/>
  <c r="F198"/>
  <c r="G198"/>
  <c r="H198"/>
  <c r="I198"/>
  <c r="D179"/>
  <c r="E199"/>
  <c r="F199"/>
  <c r="G199"/>
  <c r="H199"/>
  <c r="I199"/>
  <c r="E201"/>
  <c r="F201"/>
  <c r="G201"/>
  <c r="H201"/>
  <c r="I201"/>
  <c r="E202"/>
  <c r="F202"/>
  <c r="G202"/>
  <c r="H202"/>
  <c r="I202"/>
  <c r="E567"/>
  <c r="F567"/>
  <c r="G567"/>
  <c r="H567"/>
  <c r="G570"/>
  <c r="D454"/>
  <c r="D453"/>
  <c r="D452"/>
  <c r="D450"/>
  <c r="F570" l="1"/>
  <c r="H570"/>
  <c r="E570"/>
  <c r="D309"/>
  <c r="D308"/>
  <c r="D305"/>
  <c r="D304"/>
  <c r="D303"/>
  <c r="D302"/>
  <c r="D301"/>
  <c r="E874"/>
  <c r="F874"/>
  <c r="G874"/>
  <c r="H874"/>
  <c r="I874"/>
  <c r="E873"/>
  <c r="F873"/>
  <c r="G873"/>
  <c r="H873"/>
  <c r="I873"/>
  <c r="I875"/>
  <c r="H875"/>
  <c r="G875"/>
  <c r="F875"/>
  <c r="E875"/>
  <c r="D867"/>
  <c r="D866"/>
  <c r="D860"/>
  <c r="D859"/>
  <c r="D874" s="1"/>
  <c r="I620"/>
  <c r="H620"/>
  <c r="G620"/>
  <c r="F620"/>
  <c r="E620"/>
  <c r="I619"/>
  <c r="H619"/>
  <c r="G619"/>
  <c r="F619"/>
  <c r="E619"/>
  <c r="D612"/>
  <c r="D611"/>
  <c r="I602"/>
  <c r="G602"/>
  <c r="F602"/>
  <c r="E602"/>
  <c r="I601"/>
  <c r="H601"/>
  <c r="G601"/>
  <c r="F601"/>
  <c r="E601"/>
  <c r="D597"/>
  <c r="D596"/>
  <c r="D601" s="1"/>
  <c r="I567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1"/>
  <c r="D540"/>
  <c r="D539"/>
  <c r="D538"/>
  <c r="D537"/>
  <c r="D525"/>
  <c r="D524"/>
  <c r="D535"/>
  <c r="D534"/>
  <c r="D520"/>
  <c r="D519"/>
  <c r="D515"/>
  <c r="D514"/>
  <c r="D510"/>
  <c r="D509"/>
  <c r="D502"/>
  <c r="D501"/>
  <c r="D494"/>
  <c r="D493"/>
  <c r="D489"/>
  <c r="D488"/>
  <c r="D478"/>
  <c r="D477"/>
  <c r="D473"/>
  <c r="D472"/>
  <c r="D468"/>
  <c r="D467"/>
  <c r="D463"/>
  <c r="D462"/>
  <c r="D458"/>
  <c r="D457"/>
  <c r="D366"/>
  <c r="D365"/>
  <c r="D364"/>
  <c r="D363"/>
  <c r="I360"/>
  <c r="E360"/>
  <c r="I359"/>
  <c r="E359"/>
  <c r="I355"/>
  <c r="E355"/>
  <c r="I354"/>
  <c r="E354"/>
  <c r="D418"/>
  <c r="D417"/>
  <c r="D407"/>
  <c r="D406"/>
  <c r="D394"/>
  <c r="D393"/>
  <c r="I387"/>
  <c r="E387"/>
  <c r="I386"/>
  <c r="E386"/>
  <c r="I385"/>
  <c r="E385"/>
  <c r="I384"/>
  <c r="E384"/>
  <c r="I381"/>
  <c r="E381"/>
  <c r="I380"/>
  <c r="E380"/>
  <c r="I379"/>
  <c r="E379"/>
  <c r="I378"/>
  <c r="E378"/>
  <c r="I377"/>
  <c r="E377"/>
  <c r="D372"/>
  <c r="D371"/>
  <c r="D370"/>
  <c r="D369"/>
  <c r="D433"/>
  <c r="D432"/>
  <c r="D434"/>
  <c r="D431"/>
  <c r="D430"/>
  <c r="D350"/>
  <c r="D349"/>
  <c r="E339"/>
  <c r="F339"/>
  <c r="G339"/>
  <c r="H339"/>
  <c r="I339"/>
  <c r="I340"/>
  <c r="H340"/>
  <c r="G340"/>
  <c r="F340"/>
  <c r="E340"/>
  <c r="D296"/>
  <c r="D295"/>
  <c r="D339" s="1"/>
  <c r="D335"/>
  <c r="D334"/>
  <c r="D322"/>
  <c r="D321"/>
  <c r="D291"/>
  <c r="D290"/>
  <c r="D272"/>
  <c r="D271"/>
  <c r="D270"/>
  <c r="D269"/>
  <c r="D268"/>
  <c r="D267"/>
  <c r="D266"/>
  <c r="D265"/>
  <c r="D264"/>
  <c r="D263"/>
  <c r="D237"/>
  <c r="D236"/>
  <c r="D229"/>
  <c r="D228"/>
  <c r="I219"/>
  <c r="H219"/>
  <c r="G219"/>
  <c r="F219"/>
  <c r="E219"/>
  <c r="I218"/>
  <c r="H218"/>
  <c r="G218"/>
  <c r="F218"/>
  <c r="E218"/>
  <c r="D211"/>
  <c r="D219" s="1"/>
  <c r="D210"/>
  <c r="D218" s="1"/>
  <c r="D196"/>
  <c r="D195"/>
  <c r="D194"/>
  <c r="D193"/>
  <c r="D192"/>
  <c r="D182"/>
  <c r="D181"/>
  <c r="D177"/>
  <c r="D176"/>
  <c r="I147"/>
  <c r="H147"/>
  <c r="G147"/>
  <c r="F147"/>
  <c r="E147"/>
  <c r="I146"/>
  <c r="H146"/>
  <c r="G146"/>
  <c r="F146"/>
  <c r="E146"/>
  <c r="I145"/>
  <c r="H145"/>
  <c r="G145"/>
  <c r="F145"/>
  <c r="E145"/>
  <c r="I144"/>
  <c r="I154" s="1"/>
  <c r="H144"/>
  <c r="H154" s="1"/>
  <c r="G144"/>
  <c r="G154" s="1"/>
  <c r="F144"/>
  <c r="F154" s="1"/>
  <c r="E144"/>
  <c r="E154" s="1"/>
  <c r="I143"/>
  <c r="H143"/>
  <c r="G143"/>
  <c r="G149" s="1"/>
  <c r="F143"/>
  <c r="E143"/>
  <c r="D139"/>
  <c r="D147" s="1"/>
  <c r="D138"/>
  <c r="D146" s="1"/>
  <c r="D137"/>
  <c r="D145" s="1"/>
  <c r="D136"/>
  <c r="D144" s="1"/>
  <c r="D135"/>
  <c r="D143" s="1"/>
  <c r="I128"/>
  <c r="E128"/>
  <c r="E126"/>
  <c r="F126"/>
  <c r="G126"/>
  <c r="H126"/>
  <c r="I126"/>
  <c r="E125"/>
  <c r="F125"/>
  <c r="G125"/>
  <c r="H125"/>
  <c r="I125"/>
  <c r="E124"/>
  <c r="F124"/>
  <c r="G124"/>
  <c r="H124"/>
  <c r="H128" s="1"/>
  <c r="I124"/>
  <c r="D108"/>
  <c r="D126" s="1"/>
  <c r="D107"/>
  <c r="D125" s="1"/>
  <c r="D106"/>
  <c r="D124" s="1"/>
  <c r="D105"/>
  <c r="D123" s="1"/>
  <c r="D104"/>
  <c r="D122" s="1"/>
  <c r="I37"/>
  <c r="H37"/>
  <c r="G37"/>
  <c r="F37"/>
  <c r="E37"/>
  <c r="D33"/>
  <c r="D32"/>
  <c r="D14"/>
  <c r="D13"/>
  <c r="D37" s="1"/>
  <c r="D128" l="1"/>
  <c r="F128"/>
  <c r="G128"/>
  <c r="E149"/>
  <c r="I149"/>
  <c r="D567"/>
  <c r="D149"/>
  <c r="H149"/>
  <c r="F149"/>
  <c r="D377"/>
  <c r="D385"/>
  <c r="D387"/>
  <c r="D354"/>
  <c r="D384"/>
  <c r="D359"/>
  <c r="D386"/>
  <c r="D360"/>
  <c r="D355"/>
  <c r="E153"/>
  <c r="D380"/>
  <c r="I153"/>
  <c r="F153"/>
  <c r="H203"/>
  <c r="E49"/>
  <c r="I49"/>
  <c r="G153"/>
  <c r="I203"/>
  <c r="E203"/>
  <c r="D381"/>
  <c r="H153"/>
  <c r="F203"/>
  <c r="G203"/>
  <c r="D379"/>
  <c r="D378"/>
  <c r="G49"/>
  <c r="E341"/>
  <c r="E342" s="1"/>
  <c r="F341"/>
  <c r="F342" s="1"/>
  <c r="G341"/>
  <c r="H341"/>
  <c r="H342" s="1"/>
  <c r="I341"/>
  <c r="I342" s="1"/>
  <c r="F440"/>
  <c r="G440"/>
  <c r="H440"/>
  <c r="E876"/>
  <c r="F876"/>
  <c r="G876"/>
  <c r="H876"/>
  <c r="I876"/>
  <c r="D871"/>
  <c r="D870"/>
  <c r="D869"/>
  <c r="D868"/>
  <c r="D865"/>
  <c r="D864"/>
  <c r="D863"/>
  <c r="D862"/>
  <c r="D861"/>
  <c r="D858"/>
  <c r="D857"/>
  <c r="I837"/>
  <c r="H837"/>
  <c r="G837"/>
  <c r="F837"/>
  <c r="E837"/>
  <c r="D837"/>
  <c r="I836"/>
  <c r="H836"/>
  <c r="G836"/>
  <c r="F836"/>
  <c r="E836"/>
  <c r="I835"/>
  <c r="H835"/>
  <c r="G835"/>
  <c r="F835"/>
  <c r="E835"/>
  <c r="I833"/>
  <c r="H833"/>
  <c r="G833"/>
  <c r="F833"/>
  <c r="E833"/>
  <c r="D832"/>
  <c r="D830"/>
  <c r="D829"/>
  <c r="D827"/>
  <c r="D826"/>
  <c r="D825"/>
  <c r="D824"/>
  <c r="D823"/>
  <c r="D822"/>
  <c r="D821"/>
  <c r="D819"/>
  <c r="D836" s="1"/>
  <c r="I818"/>
  <c r="I834" s="1"/>
  <c r="H818"/>
  <c r="H834" s="1"/>
  <c r="G818"/>
  <c r="G834" s="1"/>
  <c r="F818"/>
  <c r="F834" s="1"/>
  <c r="E818"/>
  <c r="E834" s="1"/>
  <c r="D816"/>
  <c r="D833" s="1"/>
  <c r="I810"/>
  <c r="H810"/>
  <c r="G810"/>
  <c r="F810"/>
  <c r="E810"/>
  <c r="I809"/>
  <c r="H809"/>
  <c r="G809"/>
  <c r="F809"/>
  <c r="E809"/>
  <c r="H808"/>
  <c r="G808"/>
  <c r="I807"/>
  <c r="H807"/>
  <c r="G807"/>
  <c r="F807"/>
  <c r="E807"/>
  <c r="I806"/>
  <c r="H806"/>
  <c r="G806"/>
  <c r="F806"/>
  <c r="E806"/>
  <c r="D805"/>
  <c r="D803"/>
  <c r="D802"/>
  <c r="D800"/>
  <c r="D799"/>
  <c r="D810" s="1"/>
  <c r="D798"/>
  <c r="D797"/>
  <c r="D796"/>
  <c r="D795"/>
  <c r="D794"/>
  <c r="D792"/>
  <c r="I791"/>
  <c r="I808" s="1"/>
  <c r="F791"/>
  <c r="F808" s="1"/>
  <c r="E791"/>
  <c r="E808" s="1"/>
  <c r="D790"/>
  <c r="D789"/>
  <c r="I774"/>
  <c r="H774"/>
  <c r="G774"/>
  <c r="F774"/>
  <c r="E774"/>
  <c r="I773"/>
  <c r="H773"/>
  <c r="G773"/>
  <c r="F773"/>
  <c r="E773"/>
  <c r="I772"/>
  <c r="H772"/>
  <c r="G772"/>
  <c r="F772"/>
  <c r="E772"/>
  <c r="I771"/>
  <c r="H771"/>
  <c r="G771"/>
  <c r="F771"/>
  <c r="E771"/>
  <c r="I770"/>
  <c r="H770"/>
  <c r="G770"/>
  <c r="F770"/>
  <c r="E770"/>
  <c r="D765"/>
  <c r="D774" s="1"/>
  <c r="D764"/>
  <c r="D773" s="1"/>
  <c r="D763"/>
  <c r="D772" s="1"/>
  <c r="D762"/>
  <c r="D771" s="1"/>
  <c r="D761"/>
  <c r="D770" s="1"/>
  <c r="E603"/>
  <c r="F603"/>
  <c r="G603"/>
  <c r="I603"/>
  <c r="E600"/>
  <c r="F600"/>
  <c r="G600"/>
  <c r="H600"/>
  <c r="I600"/>
  <c r="E599"/>
  <c r="F599"/>
  <c r="G599"/>
  <c r="H599"/>
  <c r="I599"/>
  <c r="D598"/>
  <c r="D595"/>
  <c r="D600" s="1"/>
  <c r="D594"/>
  <c r="D599" s="1"/>
  <c r="D609"/>
  <c r="D610"/>
  <c r="D613"/>
  <c r="D614"/>
  <c r="D619" s="1"/>
  <c r="D615"/>
  <c r="D620" s="1"/>
  <c r="D616"/>
  <c r="E617"/>
  <c r="F617"/>
  <c r="G617"/>
  <c r="H617"/>
  <c r="I617"/>
  <c r="E618"/>
  <c r="F618"/>
  <c r="G618"/>
  <c r="H618"/>
  <c r="I618"/>
  <c r="E621"/>
  <c r="F621"/>
  <c r="G621"/>
  <c r="H621"/>
  <c r="I621"/>
  <c r="I390"/>
  <c r="E390"/>
  <c r="I389"/>
  <c r="E389"/>
  <c r="I388"/>
  <c r="E388"/>
  <c r="I383"/>
  <c r="E383"/>
  <c r="I382"/>
  <c r="E382"/>
  <c r="I376"/>
  <c r="E376"/>
  <c r="D375"/>
  <c r="D374"/>
  <c r="D373"/>
  <c r="D414"/>
  <c r="D413"/>
  <c r="D412"/>
  <c r="I356"/>
  <c r="E356"/>
  <c r="I353"/>
  <c r="E353"/>
  <c r="I352"/>
  <c r="E352"/>
  <c r="D323"/>
  <c r="D320"/>
  <c r="D319"/>
  <c r="H158" l="1"/>
  <c r="D872"/>
  <c r="I604"/>
  <c r="E604"/>
  <c r="F604"/>
  <c r="D873"/>
  <c r="D604"/>
  <c r="H604"/>
  <c r="G158"/>
  <c r="I158"/>
  <c r="F158"/>
  <c r="E158"/>
  <c r="I622"/>
  <c r="G604"/>
  <c r="D376"/>
  <c r="D383"/>
  <c r="H622"/>
  <c r="E622"/>
  <c r="F622"/>
  <c r="G622"/>
  <c r="D807"/>
  <c r="G838"/>
  <c r="G811"/>
  <c r="E784"/>
  <c r="I784"/>
  <c r="D806"/>
  <c r="H844"/>
  <c r="G845"/>
  <c r="I846"/>
  <c r="D353"/>
  <c r="D809"/>
  <c r="D845" s="1"/>
  <c r="E811"/>
  <c r="I811"/>
  <c r="D388"/>
  <c r="D390"/>
  <c r="F842"/>
  <c r="D356"/>
  <c r="D382"/>
  <c r="F811"/>
  <c r="H811"/>
  <c r="I842"/>
  <c r="G844"/>
  <c r="F845"/>
  <c r="H846"/>
  <c r="D352"/>
  <c r="D389"/>
  <c r="D617"/>
  <c r="H784"/>
  <c r="E843"/>
  <c r="I843"/>
  <c r="F844"/>
  <c r="E845"/>
  <c r="I845"/>
  <c r="G846"/>
  <c r="E846"/>
  <c r="D621"/>
  <c r="D618"/>
  <c r="G784"/>
  <c r="F784"/>
  <c r="H843"/>
  <c r="G842"/>
  <c r="E844"/>
  <c r="I844"/>
  <c r="H845"/>
  <c r="F846"/>
  <c r="F838"/>
  <c r="F843"/>
  <c r="E838"/>
  <c r="D846"/>
  <c r="D784"/>
  <c r="H838"/>
  <c r="E842"/>
  <c r="G843"/>
  <c r="D842"/>
  <c r="D791"/>
  <c r="D808" s="1"/>
  <c r="D818"/>
  <c r="D834" s="1"/>
  <c r="D843" s="1"/>
  <c r="I838"/>
  <c r="D835"/>
  <c r="H842"/>
  <c r="D844" l="1"/>
  <c r="D811"/>
  <c r="D622"/>
  <c r="H847"/>
  <c r="E847"/>
  <c r="G847"/>
  <c r="I847"/>
  <c r="F847"/>
  <c r="D838"/>
  <c r="D847"/>
  <c r="D313" l="1"/>
  <c r="D312"/>
  <c r="D311"/>
  <c r="E278"/>
  <c r="F278"/>
  <c r="G278"/>
  <c r="H278"/>
  <c r="I278"/>
  <c r="D34"/>
  <c r="D31"/>
  <c r="D30"/>
  <c r="E220"/>
  <c r="F220"/>
  <c r="G220"/>
  <c r="H220"/>
  <c r="I220"/>
  <c r="E216"/>
  <c r="F216"/>
  <c r="G216"/>
  <c r="H216"/>
  <c r="I216"/>
  <c r="D336"/>
  <c r="D333"/>
  <c r="D332"/>
  <c r="F54"/>
  <c r="F67" s="1"/>
  <c r="H54"/>
  <c r="H67" s="1"/>
  <c r="I96"/>
  <c r="H96"/>
  <c r="G96"/>
  <c r="F96"/>
  <c r="E96"/>
  <c r="D96"/>
  <c r="I95"/>
  <c r="H95"/>
  <c r="G95"/>
  <c r="F95"/>
  <c r="E95"/>
  <c r="I94"/>
  <c r="H94"/>
  <c r="G94"/>
  <c r="F94"/>
  <c r="E94"/>
  <c r="I92"/>
  <c r="H92"/>
  <c r="G92"/>
  <c r="F92"/>
  <c r="E92"/>
  <c r="D91"/>
  <c r="D89"/>
  <c r="D88"/>
  <c r="D86"/>
  <c r="D85"/>
  <c r="D84"/>
  <c r="D83"/>
  <c r="D82"/>
  <c r="D81"/>
  <c r="D80"/>
  <c r="D78"/>
  <c r="D94" s="1"/>
  <c r="I77"/>
  <c r="I93" s="1"/>
  <c r="H77"/>
  <c r="H93" s="1"/>
  <c r="G77"/>
  <c r="G93" s="1"/>
  <c r="F77"/>
  <c r="F93" s="1"/>
  <c r="E77"/>
  <c r="E93" s="1"/>
  <c r="D75"/>
  <c r="D92" s="1"/>
  <c r="I69"/>
  <c r="H69"/>
  <c r="G69"/>
  <c r="F69"/>
  <c r="E69"/>
  <c r="I68"/>
  <c r="H68"/>
  <c r="G68"/>
  <c r="F68"/>
  <c r="E68"/>
  <c r="G67"/>
  <c r="D66"/>
  <c r="D64"/>
  <c r="D63"/>
  <c r="D61"/>
  <c r="D60"/>
  <c r="D69" s="1"/>
  <c r="D59"/>
  <c r="D58"/>
  <c r="D57"/>
  <c r="D55"/>
  <c r="I54"/>
  <c r="I67" s="1"/>
  <c r="E54"/>
  <c r="E67" s="1"/>
  <c r="D15"/>
  <c r="D12"/>
  <c r="D11"/>
  <c r="D531"/>
  <c r="D530"/>
  <c r="D529"/>
  <c r="D528"/>
  <c r="D527"/>
  <c r="D533"/>
  <c r="D411"/>
  <c r="D410"/>
  <c r="D409"/>
  <c r="G293"/>
  <c r="D300"/>
  <c r="D299"/>
  <c r="D298"/>
  <c r="E684"/>
  <c r="F684"/>
  <c r="G684"/>
  <c r="H684"/>
  <c r="E683"/>
  <c r="F683"/>
  <c r="G683"/>
  <c r="H683"/>
  <c r="G682"/>
  <c r="H682"/>
  <c r="E681"/>
  <c r="F681"/>
  <c r="G681"/>
  <c r="H681"/>
  <c r="I683"/>
  <c r="I684"/>
  <c r="I681"/>
  <c r="H680"/>
  <c r="E680"/>
  <c r="F680"/>
  <c r="G680"/>
  <c r="I680"/>
  <c r="D670"/>
  <c r="D671"/>
  <c r="D664"/>
  <c r="D154" l="1"/>
  <c r="D158" s="1"/>
  <c r="D49"/>
  <c r="D35"/>
  <c r="D153" s="1"/>
  <c r="D293"/>
  <c r="G337"/>
  <c r="G342" s="1"/>
  <c r="G221"/>
  <c r="I221"/>
  <c r="E221"/>
  <c r="F221"/>
  <c r="H221"/>
  <c r="H70"/>
  <c r="G70"/>
  <c r="F70"/>
  <c r="E70"/>
  <c r="I70"/>
  <c r="D68"/>
  <c r="D681"/>
  <c r="D95"/>
  <c r="G97"/>
  <c r="F97"/>
  <c r="E97"/>
  <c r="I97"/>
  <c r="H97"/>
  <c r="D54"/>
  <c r="D67" s="1"/>
  <c r="D77"/>
  <c r="D93" s="1"/>
  <c r="D70" l="1"/>
  <c r="D97"/>
  <c r="I710"/>
  <c r="H710"/>
  <c r="G710"/>
  <c r="F710"/>
  <c r="E710"/>
  <c r="D695"/>
  <c r="I647"/>
  <c r="H647"/>
  <c r="G647"/>
  <c r="F647"/>
  <c r="E647"/>
  <c r="D638"/>
  <c r="D647" s="1"/>
  <c r="I587"/>
  <c r="H587"/>
  <c r="G587"/>
  <c r="F587"/>
  <c r="E587"/>
  <c r="D578"/>
  <c r="D518"/>
  <c r="D523"/>
  <c r="D513"/>
  <c r="D508"/>
  <c r="D505"/>
  <c r="D500"/>
  <c r="D497"/>
  <c r="D492"/>
  <c r="D487"/>
  <c r="D484"/>
  <c r="D481"/>
  <c r="D476"/>
  <c r="D471"/>
  <c r="D466"/>
  <c r="D461"/>
  <c r="D456"/>
  <c r="D428"/>
  <c r="I425"/>
  <c r="H425"/>
  <c r="G425"/>
  <c r="F425"/>
  <c r="E425"/>
  <c r="D416"/>
  <c r="D405"/>
  <c r="D397"/>
  <c r="D392"/>
  <c r="I358"/>
  <c r="E358"/>
  <c r="D348"/>
  <c r="D284"/>
  <c r="D287"/>
  <c r="D286"/>
  <c r="D285"/>
  <c r="D283"/>
  <c r="D307"/>
  <c r="D289"/>
  <c r="D259"/>
  <c r="D258"/>
  <c r="D257"/>
  <c r="D241"/>
  <c r="D240"/>
  <c r="D239"/>
  <c r="D233"/>
  <c r="D232"/>
  <c r="D231"/>
  <c r="D261"/>
  <c r="D255"/>
  <c r="D252"/>
  <c r="D249"/>
  <c r="D246"/>
  <c r="D243"/>
  <c r="D235"/>
  <c r="D227"/>
  <c r="D214"/>
  <c r="D209"/>
  <c r="D217" s="1"/>
  <c r="D168"/>
  <c r="D167"/>
  <c r="D166"/>
  <c r="D165"/>
  <c r="D164"/>
  <c r="D190"/>
  <c r="D187"/>
  <c r="D180"/>
  <c r="D175"/>
  <c r="D199" s="1"/>
  <c r="D172"/>
  <c r="D485"/>
  <c r="D483"/>
  <c r="D482"/>
  <c r="D480"/>
  <c r="D679"/>
  <c r="D677"/>
  <c r="D676"/>
  <c r="D674"/>
  <c r="D673"/>
  <c r="D684" s="1"/>
  <c r="D672"/>
  <c r="D669"/>
  <c r="D668"/>
  <c r="D666"/>
  <c r="I665"/>
  <c r="I682" s="1"/>
  <c r="F665"/>
  <c r="F682" s="1"/>
  <c r="E665"/>
  <c r="E682" s="1"/>
  <c r="D663"/>
  <c r="I570"/>
  <c r="D526"/>
  <c r="D522"/>
  <c r="D495"/>
  <c r="D569" s="1"/>
  <c r="D491"/>
  <c r="D326"/>
  <c r="D324"/>
  <c r="G424"/>
  <c r="G421" s="1"/>
  <c r="G426"/>
  <c r="I424"/>
  <c r="I421" s="1"/>
  <c r="I426"/>
  <c r="I422" s="1"/>
  <c r="H424"/>
  <c r="H426"/>
  <c r="E357"/>
  <c r="E435" s="1"/>
  <c r="E361"/>
  <c r="D395"/>
  <c r="D391"/>
  <c r="D297"/>
  <c r="D188"/>
  <c r="D186"/>
  <c r="D185"/>
  <c r="D184"/>
  <c r="I709"/>
  <c r="I711"/>
  <c r="H711"/>
  <c r="H709"/>
  <c r="G709"/>
  <c r="G711"/>
  <c r="F709"/>
  <c r="F711"/>
  <c r="E709"/>
  <c r="E711"/>
  <c r="D711"/>
  <c r="E707"/>
  <c r="F707"/>
  <c r="G707"/>
  <c r="H707"/>
  <c r="I707"/>
  <c r="D238"/>
  <c r="D234"/>
  <c r="D690"/>
  <c r="D707" s="1"/>
  <c r="D703"/>
  <c r="D701"/>
  <c r="I588"/>
  <c r="H588"/>
  <c r="G588"/>
  <c r="F588"/>
  <c r="E588"/>
  <c r="I586"/>
  <c r="H586"/>
  <c r="G586"/>
  <c r="F586"/>
  <c r="E586"/>
  <c r="I585"/>
  <c r="H585"/>
  <c r="G585"/>
  <c r="F585"/>
  <c r="E585"/>
  <c r="I584"/>
  <c r="H584"/>
  <c r="G584"/>
  <c r="F584"/>
  <c r="E584"/>
  <c r="D583"/>
  <c r="D582"/>
  <c r="D581"/>
  <c r="D580"/>
  <c r="D579"/>
  <c r="D577"/>
  <c r="D576"/>
  <c r="D585" s="1"/>
  <c r="D575"/>
  <c r="D584" s="1"/>
  <c r="E692"/>
  <c r="E708" s="1"/>
  <c r="F692"/>
  <c r="F708" s="1"/>
  <c r="G692"/>
  <c r="G708" s="1"/>
  <c r="H692"/>
  <c r="H708" s="1"/>
  <c r="I692"/>
  <c r="I708" s="1"/>
  <c r="D706"/>
  <c r="D704"/>
  <c r="I357"/>
  <c r="I435" s="1"/>
  <c r="I361"/>
  <c r="E424"/>
  <c r="E421" s="1"/>
  <c r="E426"/>
  <c r="E423"/>
  <c r="F424"/>
  <c r="F421" s="1"/>
  <c r="F426"/>
  <c r="D274" l="1"/>
  <c r="I440"/>
  <c r="E440"/>
  <c r="G920"/>
  <c r="F755"/>
  <c r="H755"/>
  <c r="D586"/>
  <c r="D588"/>
  <c r="G627"/>
  <c r="F719"/>
  <c r="E719"/>
  <c r="D680"/>
  <c r="D683"/>
  <c r="I420"/>
  <c r="H627"/>
  <c r="G589"/>
  <c r="E589"/>
  <c r="I589"/>
  <c r="H719"/>
  <c r="F589"/>
  <c r="D587"/>
  <c r="I719"/>
  <c r="G719"/>
  <c r="H589"/>
  <c r="E685"/>
  <c r="D665"/>
  <c r="D682" s="1"/>
  <c r="D425"/>
  <c r="D421"/>
  <c r="D358"/>
  <c r="D436" s="1"/>
  <c r="I685"/>
  <c r="F685"/>
  <c r="I712"/>
  <c r="E712"/>
  <c r="H685"/>
  <c r="G685"/>
  <c r="G712"/>
  <c r="H712"/>
  <c r="F712"/>
  <c r="F422"/>
  <c r="E422"/>
  <c r="F420"/>
  <c r="G420"/>
  <c r="G422"/>
  <c r="E420"/>
  <c r="D361"/>
  <c r="D357"/>
  <c r="D423"/>
  <c r="I755" l="1"/>
  <c r="G755"/>
  <c r="E755"/>
  <c r="I920"/>
  <c r="E920"/>
  <c r="H920"/>
  <c r="F920"/>
  <c r="I852"/>
  <c r="H852"/>
  <c r="E852"/>
  <c r="F852"/>
  <c r="G852"/>
  <c r="D589"/>
  <c r="G726"/>
  <c r="I627"/>
  <c r="I726" s="1"/>
  <c r="H726"/>
  <c r="D685"/>
  <c r="F627"/>
  <c r="F726" s="1"/>
  <c r="E627"/>
  <c r="E726" s="1"/>
  <c r="D422"/>
  <c r="D420"/>
  <c r="D700"/>
  <c r="D699"/>
  <c r="D698"/>
  <c r="D697"/>
  <c r="D696"/>
  <c r="D693"/>
  <c r="D709" l="1"/>
  <c r="D710"/>
  <c r="D719" s="1"/>
  <c r="D692"/>
  <c r="D708" s="1"/>
  <c r="E648"/>
  <c r="E720" s="1"/>
  <c r="E853" s="1"/>
  <c r="F648"/>
  <c r="F720" s="1"/>
  <c r="F853" s="1"/>
  <c r="G648"/>
  <c r="G720" s="1"/>
  <c r="G853" s="1"/>
  <c r="H648"/>
  <c r="H720" s="1"/>
  <c r="H853" s="1"/>
  <c r="I648"/>
  <c r="I720" s="1"/>
  <c r="I853" s="1"/>
  <c r="E646"/>
  <c r="E718" s="1"/>
  <c r="F646"/>
  <c r="F718" s="1"/>
  <c r="G646"/>
  <c r="G718" s="1"/>
  <c r="H646"/>
  <c r="H718" s="1"/>
  <c r="I646"/>
  <c r="I718" s="1"/>
  <c r="E645"/>
  <c r="E717" s="1"/>
  <c r="F645"/>
  <c r="F717" s="1"/>
  <c r="G645"/>
  <c r="G717" s="1"/>
  <c r="H645"/>
  <c r="H717" s="1"/>
  <c r="I645"/>
  <c r="I717" s="1"/>
  <c r="E644"/>
  <c r="E716" s="1"/>
  <c r="F644"/>
  <c r="F716" s="1"/>
  <c r="G644"/>
  <c r="G716" s="1"/>
  <c r="H644"/>
  <c r="I644"/>
  <c r="I716" s="1"/>
  <c r="D637"/>
  <c r="D646" s="1"/>
  <c r="D639"/>
  <c r="D648" s="1"/>
  <c r="D720" s="1"/>
  <c r="D636"/>
  <c r="D645" s="1"/>
  <c r="D635"/>
  <c r="D644" s="1"/>
  <c r="D716" s="1"/>
  <c r="E628"/>
  <c r="G628"/>
  <c r="H626"/>
  <c r="D521"/>
  <c r="D517"/>
  <c r="D516"/>
  <c r="D512"/>
  <c r="D511"/>
  <c r="D507"/>
  <c r="D506"/>
  <c r="D504"/>
  <c r="D503"/>
  <c r="D499"/>
  <c r="D498"/>
  <c r="D496"/>
  <c r="D490"/>
  <c r="D486"/>
  <c r="D536"/>
  <c r="D532"/>
  <c r="D479"/>
  <c r="D475"/>
  <c r="D474"/>
  <c r="D470"/>
  <c r="D469"/>
  <c r="D465"/>
  <c r="D464"/>
  <c r="D460"/>
  <c r="D459"/>
  <c r="D455"/>
  <c r="D445"/>
  <c r="D398"/>
  <c r="D396"/>
  <c r="D429"/>
  <c r="D427"/>
  <c r="D426"/>
  <c r="D424"/>
  <c r="D419"/>
  <c r="D415"/>
  <c r="D408"/>
  <c r="D404"/>
  <c r="D351"/>
  <c r="D347"/>
  <c r="D310"/>
  <c r="D306"/>
  <c r="D292"/>
  <c r="D288"/>
  <c r="D337" s="1"/>
  <c r="D256"/>
  <c r="D254"/>
  <c r="D253"/>
  <c r="D251"/>
  <c r="D250"/>
  <c r="D248"/>
  <c r="D262"/>
  <c r="D260"/>
  <c r="D247"/>
  <c r="D245"/>
  <c r="D244"/>
  <c r="D242"/>
  <c r="D230"/>
  <c r="D226"/>
  <c r="D273" s="1"/>
  <c r="D215"/>
  <c r="D213"/>
  <c r="D212"/>
  <c r="D220" s="1"/>
  <c r="D208"/>
  <c r="D216" s="1"/>
  <c r="D191"/>
  <c r="D189"/>
  <c r="D183"/>
  <c r="D178"/>
  <c r="D174"/>
  <c r="D173"/>
  <c r="D171"/>
  <c r="D170"/>
  <c r="D169"/>
  <c r="D341" l="1"/>
  <c r="D342" s="1"/>
  <c r="D435"/>
  <c r="D565"/>
  <c r="D198"/>
  <c r="D221"/>
  <c r="D278"/>
  <c r="G727"/>
  <c r="D852"/>
  <c r="I854"/>
  <c r="I851"/>
  <c r="F851"/>
  <c r="F854"/>
  <c r="E854"/>
  <c r="E851"/>
  <c r="G851"/>
  <c r="G854"/>
  <c r="H854"/>
  <c r="H851"/>
  <c r="H725"/>
  <c r="F626"/>
  <c r="E626"/>
  <c r="E629" s="1"/>
  <c r="G626"/>
  <c r="D627"/>
  <c r="D726" s="1"/>
  <c r="D718"/>
  <c r="D717"/>
  <c r="D712"/>
  <c r="E727"/>
  <c r="I721"/>
  <c r="I628"/>
  <c r="I727" s="1"/>
  <c r="H716"/>
  <c r="E721"/>
  <c r="G721"/>
  <c r="F721"/>
  <c r="I626"/>
  <c r="F628"/>
  <c r="F727" s="1"/>
  <c r="H628"/>
  <c r="H727" s="1"/>
  <c r="H658"/>
  <c r="I658"/>
  <c r="E658"/>
  <c r="D658"/>
  <c r="G658"/>
  <c r="F658"/>
  <c r="D570" l="1"/>
  <c r="D440"/>
  <c r="D203"/>
  <c r="E725"/>
  <c r="H629"/>
  <c r="I725"/>
  <c r="I629"/>
  <c r="I728" s="1"/>
  <c r="G725"/>
  <c r="G629"/>
  <c r="G728" s="1"/>
  <c r="F725"/>
  <c r="F629"/>
  <c r="F728" s="1"/>
  <c r="D721"/>
  <c r="E728"/>
  <c r="D628"/>
  <c r="D727" s="1"/>
  <c r="H721"/>
  <c r="D626"/>
  <c r="D920" l="1"/>
  <c r="D755"/>
  <c r="D854" s="1"/>
  <c r="D853"/>
  <c r="D851"/>
  <c r="D725"/>
  <c r="D629"/>
  <c r="D728" s="1"/>
  <c r="H728"/>
</calcChain>
</file>

<file path=xl/sharedStrings.xml><?xml version="1.0" encoding="utf-8"?>
<sst xmlns="http://schemas.openxmlformats.org/spreadsheetml/2006/main" count="311" uniqueCount="165">
  <si>
    <t>Мероприятия</t>
  </si>
  <si>
    <t>Годы реализации</t>
  </si>
  <si>
    <t>Планируемые объемы финансирования (тыс. рублей в ценах года реализации мероприятия)</t>
  </si>
  <si>
    <t>Ответственные исполнители</t>
  </si>
  <si>
    <t>В том числе</t>
  </si>
  <si>
    <t>Федеральный бюджет</t>
  </si>
  <si>
    <t>Областной бюджет</t>
  </si>
  <si>
    <t>Бюджет района</t>
  </si>
  <si>
    <t>Местный бюджет</t>
  </si>
  <si>
    <t>Администрация Гостицкого сельского поселения</t>
  </si>
  <si>
    <t>№ п/п</t>
  </si>
  <si>
    <t>Итого по подпрограмме «Дорожное хозяйство»</t>
  </si>
  <si>
    <t>ВСЕГО</t>
  </si>
  <si>
    <t>ВСЕГО по Программе</t>
  </si>
  <si>
    <t>Прочие источники</t>
  </si>
  <si>
    <t>Мероприятия направленные на достижение целей проектов</t>
  </si>
  <si>
    <t>…</t>
  </si>
  <si>
    <t>Итого :</t>
  </si>
  <si>
    <t>.... Мероприятия направленные на достижение целей проекта «...»</t>
  </si>
  <si>
    <t>Комплексы процессных мероприятий</t>
  </si>
  <si>
    <t>1. Мероприятия направленные на достижение целей проекта «Коммунальное хозяйство»</t>
  </si>
  <si>
    <t>1. Комплекс процессных мероприятий «Безопасность муниципального образования»</t>
  </si>
  <si>
    <t>Обеспечение безопасности людей на водных объектах</t>
  </si>
  <si>
    <t>Мероприятия по укреплению пожарной безопасности</t>
  </si>
  <si>
    <t>Мероприятия по укреплению общественного порядка, противодействию терроризму и экстремизму</t>
  </si>
  <si>
    <t>2. Комплекс процессных мероприятий «Дорожное хозяйство, транспорт»</t>
  </si>
  <si>
    <t>Содержание дорог общего пользования местного значения и искусственных сооружений</t>
  </si>
  <si>
    <t>Ремонт дорог общего пользования местного значения и искусственных сооружений</t>
  </si>
  <si>
    <t>Расходы на разработку и утверждение программ комплексного развития систем коммунальной инфраструктуры поселений, программ комплексного развития транспортной инфраструктуры поселений, программ комплексного развития социальной инфраструктуры поселений</t>
  </si>
  <si>
    <t>Взносы на капитальный ремонт общего имущества в многоквартирном доме некоммерческой организации "Фонд капитального ремонта многоквартирных домов Ленинградской области"</t>
  </si>
  <si>
    <t>Ремонт объектов муниципального имущества</t>
  </si>
  <si>
    <t>Мероприятия в области жилищного хозяйства</t>
  </si>
  <si>
    <t>Ремонт и содержание объектов газоснабжения</t>
  </si>
  <si>
    <t>3. Комплекс процессных мероприятий «Жилищно-коммунальное хозяйство»</t>
  </si>
  <si>
    <t>4. Комплекс процессных мероприятий «Благоустройство территории»</t>
  </si>
  <si>
    <t>Организация ритуальных услуг в части создания специализированной службы по вопросам похоронного дела</t>
  </si>
  <si>
    <t>Ремонт и содержание уличного освещения</t>
  </si>
  <si>
    <t>Прочие мероприятия в области благоустройства</t>
  </si>
  <si>
    <t>5. Комплекс процессных мероприятий «Культура, молодежная политика, физическая культура и спорт»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</si>
  <si>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</si>
  <si>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Содержание Дома культуры</t>
  </si>
  <si>
    <t>из них расходы на: Стимулирующие выплаты на исполнение указов президента</t>
  </si>
  <si>
    <t>2.1</t>
  </si>
  <si>
    <t>Организация и проведение культурно-массовых мероприятий</t>
  </si>
  <si>
    <t>Устройство хоккейной площадки</t>
  </si>
  <si>
    <t>6. Комплекс процессных мероприятий «Муниципальное управление»</t>
  </si>
  <si>
    <t>Составление проекта бюджета, исполнение бюджета, осуществление контроля за его исполнением, составление отчета об исполнении бюджета поселения</t>
  </si>
  <si>
    <t>Осуществление внешнего муниципального финансового контроля</t>
  </si>
  <si>
    <t>Контроль в сфере жилищного хозяйства</t>
  </si>
  <si>
    <t>Обслуживание внутреннего долга</t>
  </si>
  <si>
    <t>Содержание и обслуживание объектов муниципального имущества</t>
  </si>
  <si>
    <t>Внутренний муниципальный финансовый контроль</t>
  </si>
  <si>
    <t>Осуществление первичного воинского учета</t>
  </si>
  <si>
    <t>Осуществление отдельного государственного полномочия Ленинградской области в сфере административных правоотношений</t>
  </si>
  <si>
    <t>Разработка муниципальной программы энергосбережения</t>
  </si>
  <si>
    <t>Содержание представительных органов местного самоуправления</t>
  </si>
  <si>
    <t>Содержание исполнительных органов местного самоуправления</t>
  </si>
  <si>
    <t>Пенсия за выслугу лет муниципальным служащим</t>
  </si>
  <si>
    <t>Информационная и консультационная поддержка субъектов малого и среднего предпринимательства</t>
  </si>
  <si>
    <t>Разработка и утверждение программ комплексного развития систем коммунальной инфраструктуры поселений, программ комплексного развития транспортной инфраструктуры поселений, программ комплексного развития социальной инфраструктуры поселений</t>
  </si>
  <si>
    <t>ВСЕГО по мероприятиям направленным на достижение целей проекта «Коммунальное хозяйство»</t>
  </si>
  <si>
    <t>ИТОГО</t>
  </si>
  <si>
    <t>Ремонт и содержание объектов теплоснабжения</t>
  </si>
  <si>
    <t xml:space="preserve"> Итого :    </t>
  </si>
  <si>
    <t>ИТОГО ПО КОМПЛЕКСАМ ПРОЦЕССНЫХ МЕРОПРИЯТИЙ</t>
  </si>
  <si>
    <t>8. Комплекс процессных мероприятий «Поддержка субъектов малого и среднего предпринимательства, другие вопросы в области национальной экономики»</t>
  </si>
  <si>
    <t>из них расходы на: Благоустройство дворовой территории домов №6, 8, 10 дер. Гостицы</t>
  </si>
  <si>
    <t>1.1</t>
  </si>
  <si>
    <t>Прочие мероприятия в области физической культуры и спорта</t>
  </si>
  <si>
    <t>Создание резервного финансового фонда для предупреждения и ликвидации ЧС</t>
  </si>
  <si>
    <t>7. Комплекс процессных мероприятий «Землеустройство и землепользование»</t>
  </si>
  <si>
    <t>Прочие мероприятия</t>
  </si>
  <si>
    <t>ВСЕГО по копмплексу процессных мероприятий «Землеустройство и землепользование»</t>
  </si>
  <si>
    <t>ИТОГО ПО МЕРОПРИЯТИЯМ, НАПРАВЛЕННЫМ НА ДОСТИЖЕНИЕ ЦЕЛЕЙ ПРОЕКТА</t>
  </si>
  <si>
    <t>Управление муниципальным имуществом</t>
  </si>
  <si>
    <t>ВСЕГО по мероприятиям направленным на достижение целей проекта «Благоустройство территории»</t>
  </si>
  <si>
    <t>ВСЕГО ПО МЕРОПРИЯТИЯМ, НАПРАВЛЕННЫМ НА ДОСТИЖЕНИЕ ЦЕЛЕЙ ПРОЕКТА</t>
  </si>
  <si>
    <t>ВСЕГО ПО КОМПЛЕКСАМ ПРОЦЕССНЫХ МЕРОПРИЯТИЙ</t>
  </si>
  <si>
    <t xml:space="preserve">из них расходы на: Приобретение струйного принтера с цветной печатью А3 формата для Гостицкого Дома культуры </t>
  </si>
  <si>
    <t>Реализация мероприятий в рамках областного закона от 15.01.2018 N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области": Благоустройство входной зоны административного здания д. Гостицы</t>
  </si>
  <si>
    <t>Поощрение муниципальных управленческих команд за достижение показателей деятельности ОМСУ</t>
  </si>
  <si>
    <t>3. Мероприятия, направленные на достижение цели проекта "Культура, моложежная политика, физическая культура и спорт"</t>
  </si>
  <si>
    <t>ВСЕГО по мероприятиям направленным на достижение целей проекта «Культура, моложежная политика, физическая культура и спорт»</t>
  </si>
  <si>
    <t>Содержание и ослуживание объектов муниципального имущества</t>
  </si>
  <si>
    <t>Создание и содержание местной системы оповещения</t>
  </si>
  <si>
    <t>6.1</t>
  </si>
  <si>
    <t>2022-2026</t>
  </si>
  <si>
    <t>Оплата коммунальных услуг помещений, находящихся в муниципальной собственности</t>
  </si>
  <si>
    <t>Демонтаж зданий аварийного жилищного фонда</t>
  </si>
  <si>
    <t>Проведение мероприятий общемуниципального характера</t>
  </si>
  <si>
    <t>2. Мероприятия, направленные на достижение цели проекта "Жилищно-коммунальное хозяйство"</t>
  </si>
  <si>
    <t>Переселение граждан из аварийного жилищного фонда (выкуп долей, сопутствующие расходы)</t>
  </si>
  <si>
    <t>Переселение граждан из аварийного жилищного фонда</t>
  </si>
  <si>
    <t>Проведение выборов в совет депутатов муниципального образования</t>
  </si>
  <si>
    <t>Муниципальные проекты</t>
  </si>
  <si>
    <t>1. Муниципальный проект "Дорожное хозяйство, транспорт"</t>
  </si>
  <si>
    <t>Устройство уличного освещения</t>
  </si>
  <si>
    <t>1.1.</t>
  </si>
  <si>
    <t>из них расходы на: Общественная инфраструктура - устройство уличного освещения ул. Северная и ул. Луговой дер .Гостицы</t>
  </si>
  <si>
    <t>ВСЕГО по муниципальному проекту «Дорожное хозяйство, транспорт»</t>
  </si>
  <si>
    <t>ВСЕГО по муниципальному проекту «Благоустройство территории»</t>
  </si>
  <si>
    <t>ИТОГО ПО МУНИЦИПАЛЬНЫМ ПРОЕКТАМ</t>
  </si>
  <si>
    <t>2024-2026</t>
  </si>
  <si>
    <t>1.</t>
  </si>
  <si>
    <t>Администрация Старопольского сельского поселения</t>
  </si>
  <si>
    <t>Администрация Старопольского сельского поселени</t>
  </si>
  <si>
    <t>Комплексы процессных мероприятий                                                                                                                                                                                                     1. Комплекс процессных мероприятий «Безопасность муниципального образования»</t>
  </si>
  <si>
    <t>из них расходы на: Реализация мероприятий в рамках областного закона от 15.01.2018 N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 Ремонт пешеходной дорожки к школе, ремонт автомобильной дороги к естественному природному источнику питьевой воды, дер. Старополье</t>
  </si>
  <si>
    <t>из них расходы на: Реализация мероприятий в рамках областного закона от 28.12.2018 N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области":Ремонт дороги в дер. Дубо; благоустройство парка семейного отдыха (2 этап) в дер. Овсище; устройство подъезда с твердым покрытием к пожарному водоему в дер. Усадище</t>
  </si>
  <si>
    <t>Содержание и уборка кладбищ</t>
  </si>
  <si>
    <t>Содействие развитию занятости молодежи</t>
  </si>
  <si>
    <t>Участие в профилактике наркомании</t>
  </si>
  <si>
    <t>из них расходы на: общественная инфраструктура - оборудование Дома культуры д. Старополье системой экстренного оповещения работников и посетителей о возникновении чрезвычайной ситуации</t>
  </si>
  <si>
    <t>из них расходы на: общественная инфраструктура -  ремонт электрооборудования сцены в Доме культуры д. Овсище</t>
  </si>
  <si>
    <t>из них расходы на: общественная инфраструктура - приобретение звукового оборудования для Дома культуры д. Ложголово</t>
  </si>
  <si>
    <t>3.1</t>
  </si>
  <si>
    <t>3.2</t>
  </si>
  <si>
    <t>3.3</t>
  </si>
  <si>
    <t>Межевание земельных участков</t>
  </si>
  <si>
    <t>Отраслевые проекты</t>
  </si>
  <si>
    <t>1. Отраслевой проект "Благоустройство территории"</t>
  </si>
  <si>
    <t>Реализация комплекса мероприятий по борьбе с борщевиком Сосновского на территориях муниципальных образованиях Ленинградской области</t>
  </si>
  <si>
    <t>Создание мест(площадок) накопления твердых коммунальных отходов</t>
  </si>
  <si>
    <t>ВСЕГО по ОТРАСЛЕВЫМ ПРОЕКТАМ</t>
  </si>
  <si>
    <t>План мероприятий муниципальной программы 
«Развитие Старопольского сельского поселения»
на 2024-2028 годы</t>
  </si>
  <si>
    <t>1,2</t>
  </si>
  <si>
    <t>из них расходы на: Реализация мероприятий в рамках областного закона от 15.01.2018 N147-оз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 Ремонт пешеходной дорожки к школе, ремонт автомобильной дороги к естественному природному источнику питьевой воды, дер. в дер. Дубо (от дома № 19 до дома № 2)</t>
  </si>
  <si>
    <t>2024-2028</t>
  </si>
  <si>
    <t>2. Муниципальный проект "Безопасность муниципального образования"</t>
  </si>
  <si>
    <t>Создание местной системы оповещения</t>
  </si>
  <si>
    <t>ВСЕГО по муниципальному проекту «Безопасность муниципалього образования»</t>
  </si>
  <si>
    <t>3. Муниципальный проект "Жилищно-коммунальное хозяйство"</t>
  </si>
  <si>
    <t>ВСЕГО по муниципальному проекту «Жилищно-коммунальное хозяйство»</t>
  </si>
  <si>
    <t>1.2</t>
  </si>
  <si>
    <t>из них расходы на: Реализация мероприятий в рамках областного закона от 15.01.2018 N147-оз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  устройство подъезда с твер.покрытием к пож.водоему в д.Усадище</t>
  </si>
  <si>
    <t>Прочие мероприятия в области жилищного хозяйства</t>
  </si>
  <si>
    <t>из них расходы на: Реализация мероприятий в рамках областного закона от 15.01.2018 N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 ремонт отмостки здания ДК центр.усадьбы в д. Старополье</t>
  </si>
  <si>
    <t>19,607,24</t>
  </si>
  <si>
    <t>3.4</t>
  </si>
  <si>
    <t>3.5</t>
  </si>
  <si>
    <t>Начисления на оплату труда работникам органов местного самоуправления при поощрении муниципальных управленческих команд за достижение показателей эффективности деятельности органов местного самоуправления</t>
  </si>
  <si>
    <t>Поощрение муниципальных управленческих команд за достижение наилучших значений показателей эффективности органов местного самоуправления</t>
  </si>
  <si>
    <t>из них расходы на: Общественная инфраструктура -  приобретение детского спортивного комплекса в парк семейного отдыха д. Овсище, приобретение и установка детских игровых и спортивных комплексов в парк семейного отдыха д. Овсище</t>
  </si>
  <si>
    <t>2.2</t>
  </si>
  <si>
    <t>13</t>
  </si>
  <si>
    <t>Резервный фонд администрации муниципального образования по ликвидации чрезвычайных ситуаций природного и техногенного характера и их последствий</t>
  </si>
  <si>
    <t>1.3</t>
  </si>
  <si>
    <t>из них расходы на: Реализация мероприятий в рамках областного закона от 16.02.2024г. 10-оз "О содействии участию населения в осуществлении местного самоуправления ЛО"</t>
  </si>
  <si>
    <t>2.3</t>
  </si>
  <si>
    <t>из них расходы на: Реализация мероприятий в рамках областного закона от 16.02.2024г. 10-оз "О содействии участию населения в осуществлении местного самоуправления ЛО"-Ремонт участков дорог в дер: Заручье, Сорокино, Зажупанье, Хотило, Усадище,  Подлесье, Ликовское, Плешево</t>
  </si>
  <si>
    <t>3,6</t>
  </si>
  <si>
    <t xml:space="preserve"> из них расходы на: общественная инфраструктура - ремонт электропроводки и электрооборудования ДК д. Старополье с частичной заменой электросетей и электрооборудования, демонтажем неиспользуемого оборудования (д. Старополье, д. 10),приобретение сценической одежды для ДК д. Ложголово</t>
  </si>
  <si>
    <t>2. Отраслевой проект "Дорожное хозяйство"</t>
  </si>
  <si>
    <t>Ремонт дорог общего пользования местного значения и искуственных сооружений на них</t>
  </si>
  <si>
    <t>Итого по отраслевым проектам:</t>
  </si>
  <si>
    <t>ВСЕГО ПО МУНИЦИПАЛЬНЫМ ПРОЕКТАМ</t>
  </si>
  <si>
    <t>ВСЕГО по комплексу процессных мероприятий «Безопасность муниципального образования»</t>
  </si>
  <si>
    <t>ВСЕГО по комплексу процессных мероприятий «Дорожное хозяйство, транспорт»</t>
  </si>
  <si>
    <t>ВСЕГО по комплексу процессных мероприятий «Жилищно-коммунальное хозяйство»</t>
  </si>
  <si>
    <t>ВСЕГО по комплексу процессных мероприятий «Благоустройство территории»</t>
  </si>
  <si>
    <t>ВСЕГО по комплексу процессных мероприятий «Культура, молодежная политика, физическая культура и спорт»</t>
  </si>
  <si>
    <t>ВСЕГО по комплексу процессных мероприятий «Муниципальное управление»</t>
  </si>
  <si>
    <t>ВСЕГО по комплексу процессных мероприятий «Землеустройство и землепользование»</t>
  </si>
  <si>
    <t>ВСЕГО по комплексу процессных мероприятий «Поддержка субъектов малого и среднего предпринимательства, другие вопросы в области национальной экономики»</t>
  </si>
  <si>
    <t>Приложение 4  к постановлению администрации Старопольского сельского поселения от 26.02.2025г. №19а-п</t>
  </si>
</sst>
</file>

<file path=xl/styles.xml><?xml version="1.0" encoding="utf-8"?>
<styleSheet xmlns="http://schemas.openxmlformats.org/spreadsheetml/2006/main">
  <numFmts count="1">
    <numFmt numFmtId="164" formatCode="#,##0.00000"/>
  </numFmts>
  <fonts count="1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9">
    <xf numFmtId="0" fontId="0" fillId="0" borderId="0" xfId="0"/>
    <xf numFmtId="0" fontId="1" fillId="0" borderId="6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0" xfId="0" applyFont="1"/>
    <xf numFmtId="0" fontId="1" fillId="2" borderId="0" xfId="0" applyFont="1" applyFill="1"/>
    <xf numFmtId="0" fontId="1" fillId="0" borderId="0" xfId="0" applyFont="1" applyFill="1"/>
    <xf numFmtId="0" fontId="3" fillId="0" borderId="6" xfId="0" applyFont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/>
    <xf numFmtId="0" fontId="0" fillId="0" borderId="0" xfId="0" applyFill="1"/>
    <xf numFmtId="0" fontId="3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164" fontId="1" fillId="0" borderId="41" xfId="0" applyNumberFormat="1" applyFont="1" applyFill="1" applyBorder="1" applyAlignment="1">
      <alignment horizontal="center" vertical="center" wrapText="1"/>
    </xf>
    <xf numFmtId="164" fontId="1" fillId="0" borderId="43" xfId="0" applyNumberFormat="1" applyFont="1" applyFill="1" applyBorder="1" applyAlignment="1">
      <alignment horizontal="center" vertical="center" wrapText="1"/>
    </xf>
    <xf numFmtId="164" fontId="1" fillId="0" borderId="44" xfId="0" applyNumberFormat="1" applyFont="1" applyFill="1" applyBorder="1" applyAlignment="1">
      <alignment horizontal="center" vertical="center" wrapText="1"/>
    </xf>
    <xf numFmtId="164" fontId="2" fillId="0" borderId="45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64" fontId="5" fillId="0" borderId="26" xfId="0" applyNumberFormat="1" applyFont="1" applyFill="1" applyBorder="1" applyAlignment="1">
      <alignment horizontal="center" vertical="center" wrapText="1"/>
    </xf>
    <xf numFmtId="164" fontId="1" fillId="0" borderId="50" xfId="0" applyNumberFormat="1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vertical="center" wrapText="1"/>
    </xf>
    <xf numFmtId="164" fontId="1" fillId="0" borderId="51" xfId="0" applyNumberFormat="1" applyFont="1" applyFill="1" applyBorder="1" applyAlignment="1">
      <alignment horizontal="center" vertical="center" wrapText="1"/>
    </xf>
    <xf numFmtId="164" fontId="1" fillId="0" borderId="52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wrapText="1"/>
    </xf>
    <xf numFmtId="164" fontId="1" fillId="0" borderId="27" xfId="0" applyNumberFormat="1" applyFont="1" applyFill="1" applyBorder="1" applyAlignment="1">
      <alignment horizontal="center" vertical="center" wrapText="1"/>
    </xf>
    <xf numFmtId="164" fontId="2" fillId="0" borderId="19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164" fontId="9" fillId="0" borderId="45" xfId="0" applyNumberFormat="1" applyFont="1" applyFill="1" applyBorder="1" applyAlignment="1">
      <alignment horizontal="center" vertical="center" wrapText="1"/>
    </xf>
    <xf numFmtId="164" fontId="9" fillId="0" borderId="50" xfId="0" applyNumberFormat="1" applyFont="1" applyFill="1" applyBorder="1" applyAlignment="1">
      <alignment horizontal="center" vertical="center" wrapText="1"/>
    </xf>
    <xf numFmtId="164" fontId="9" fillId="0" borderId="49" xfId="0" applyNumberFormat="1" applyFont="1" applyFill="1" applyBorder="1" applyAlignment="1">
      <alignment horizontal="center" vertical="center" wrapText="1"/>
    </xf>
    <xf numFmtId="164" fontId="9" fillId="0" borderId="43" xfId="0" applyNumberFormat="1" applyFont="1" applyFill="1" applyBorder="1" applyAlignment="1">
      <alignment horizontal="center" vertical="center" wrapText="1"/>
    </xf>
    <xf numFmtId="164" fontId="1" fillId="0" borderId="4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66" xfId="0" applyFont="1" applyFill="1" applyBorder="1" applyAlignment="1">
      <alignment horizontal="center" vertical="center" wrapText="1"/>
    </xf>
    <xf numFmtId="164" fontId="1" fillId="0" borderId="66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164" fontId="1" fillId="0" borderId="39" xfId="0" applyNumberFormat="1" applyFont="1" applyFill="1" applyBorder="1" applyAlignment="1">
      <alignment horizontal="center" vertical="center" wrapText="1"/>
    </xf>
    <xf numFmtId="164" fontId="1" fillId="0" borderId="3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64" fontId="1" fillId="0" borderId="25" xfId="0" applyNumberFormat="1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164" fontId="2" fillId="0" borderId="35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center" vertical="center" wrapText="1"/>
    </xf>
    <xf numFmtId="164" fontId="2" fillId="0" borderId="26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64" fontId="2" fillId="0" borderId="27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164" fontId="1" fillId="0" borderId="35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164" fontId="1" fillId="0" borderId="45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4" fillId="0" borderId="4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49" fontId="3" fillId="0" borderId="66" xfId="0" applyNumberFormat="1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49" fontId="3" fillId="0" borderId="30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164" fontId="2" fillId="0" borderId="35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center" vertical="center" wrapText="1"/>
    </xf>
    <xf numFmtId="164" fontId="2" fillId="0" borderId="26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49" fontId="3" fillId="0" borderId="33" xfId="0" applyNumberFormat="1" applyFont="1" applyFill="1" applyBorder="1" applyAlignment="1">
      <alignment horizontal="center" vertical="center" wrapText="1"/>
    </xf>
    <xf numFmtId="164" fontId="2" fillId="0" borderId="46" xfId="0" applyNumberFormat="1" applyFont="1" applyFill="1" applyBorder="1" applyAlignment="1">
      <alignment horizontal="center" vertical="center" wrapText="1"/>
    </xf>
    <xf numFmtId="164" fontId="2" fillId="0" borderId="42" xfId="0" applyNumberFormat="1" applyFont="1" applyFill="1" applyBorder="1" applyAlignment="1">
      <alignment horizontal="center" vertical="center" wrapText="1"/>
    </xf>
    <xf numFmtId="164" fontId="2" fillId="0" borderId="27" xfId="0" applyNumberFormat="1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horizontal="center" wrapText="1"/>
    </xf>
    <xf numFmtId="0" fontId="1" fillId="0" borderId="55" xfId="0" applyFont="1" applyFill="1" applyBorder="1" applyAlignment="1">
      <alignment horizont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49" fontId="3" fillId="0" borderId="47" xfId="0" applyNumberFormat="1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39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0" fontId="1" fillId="0" borderId="64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wrapText="1"/>
    </xf>
    <xf numFmtId="0" fontId="1" fillId="0" borderId="29" xfId="0" applyFont="1" applyFill="1" applyBorder="1" applyAlignment="1">
      <alignment horizontal="center" wrapText="1"/>
    </xf>
    <xf numFmtId="0" fontId="1" fillId="0" borderId="30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0" fontId="4" fillId="0" borderId="47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wrapText="1"/>
    </xf>
    <xf numFmtId="0" fontId="2" fillId="0" borderId="61" xfId="0" applyFont="1" applyFill="1" applyBorder="1" applyAlignment="1">
      <alignment horizontal="center" vertical="top" wrapText="1"/>
    </xf>
    <xf numFmtId="0" fontId="2" fillId="0" borderId="62" xfId="0" applyFont="1" applyFill="1" applyBorder="1" applyAlignment="1">
      <alignment horizontal="center" vertical="top" wrapText="1"/>
    </xf>
    <xf numFmtId="0" fontId="2" fillId="0" borderId="6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wrapText="1"/>
    </xf>
    <xf numFmtId="0" fontId="1" fillId="0" borderId="60" xfId="0" applyFont="1" applyFill="1" applyBorder="1" applyAlignment="1">
      <alignment horizontal="center" wrapText="1"/>
    </xf>
    <xf numFmtId="0" fontId="1" fillId="0" borderId="5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164" fontId="1" fillId="0" borderId="35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vertical="center" wrapText="1"/>
    </xf>
    <xf numFmtId="0" fontId="3" fillId="0" borderId="45" xfId="0" applyFont="1" applyFill="1" applyBorder="1" applyAlignment="1">
      <alignment vertical="center" wrapText="1"/>
    </xf>
    <xf numFmtId="0" fontId="10" fillId="0" borderId="35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wrapText="1"/>
    </xf>
    <xf numFmtId="0" fontId="6" fillId="0" borderId="55" xfId="0" applyFont="1" applyFill="1" applyBorder="1" applyAlignment="1">
      <alignment horizontal="center" wrapText="1"/>
    </xf>
    <xf numFmtId="0" fontId="6" fillId="0" borderId="38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3" fillId="0" borderId="66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1" fillId="0" borderId="6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164" fontId="1" fillId="0" borderId="46" xfId="0" applyNumberFormat="1" applyFont="1" applyFill="1" applyBorder="1" applyAlignment="1">
      <alignment horizontal="center" vertical="center" wrapText="1"/>
    </xf>
    <xf numFmtId="0" fontId="0" fillId="0" borderId="42" xfId="0" applyFill="1" applyBorder="1"/>
    <xf numFmtId="0" fontId="0" fillId="0" borderId="27" xfId="0" applyFill="1" applyBorder="1"/>
    <xf numFmtId="0" fontId="1" fillId="0" borderId="45" xfId="0" applyFont="1" applyFill="1" applyBorder="1" applyAlignment="1">
      <alignment horizontal="center" vertical="center" wrapText="1"/>
    </xf>
    <xf numFmtId="164" fontId="1" fillId="0" borderId="45" xfId="0" applyNumberFormat="1" applyFont="1" applyFill="1" applyBorder="1" applyAlignment="1">
      <alignment horizontal="center" vertical="center" wrapText="1"/>
    </xf>
    <xf numFmtId="164" fontId="1" fillId="0" borderId="35" xfId="0" applyNumberFormat="1" applyFont="1" applyFill="1" applyBorder="1" applyAlignment="1">
      <alignment horizontal="center" wrapText="1"/>
    </xf>
    <xf numFmtId="164" fontId="1" fillId="0" borderId="45" xfId="0" applyNumberFormat="1" applyFont="1" applyFill="1" applyBorder="1" applyAlignment="1">
      <alignment horizont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920"/>
  <sheetViews>
    <sheetView tabSelected="1" view="pageBreakPreview" zoomScale="115" zoomScaleNormal="110" zoomScaleSheetLayoutView="115" workbookViewId="0">
      <selection activeCell="D6" sqref="D6:D7"/>
    </sheetView>
  </sheetViews>
  <sheetFormatPr defaultColWidth="8.85546875" defaultRowHeight="15.6" customHeight="1"/>
  <cols>
    <col min="1" max="1" width="4.28515625" style="6" customWidth="1"/>
    <col min="2" max="2" width="35" style="6" customWidth="1"/>
    <col min="3" max="3" width="8.85546875" style="6" customWidth="1"/>
    <col min="4" max="4" width="14.28515625" style="6" customWidth="1"/>
    <col min="5" max="5" width="13.28515625" style="6" customWidth="1"/>
    <col min="6" max="6" width="13.5703125" style="6" customWidth="1"/>
    <col min="7" max="7" width="14.42578125" style="6" customWidth="1"/>
    <col min="8" max="8" width="14.5703125" style="6" customWidth="1"/>
    <col min="9" max="9" width="13.42578125" style="6" customWidth="1"/>
    <col min="10" max="10" width="15.42578125" style="6" customWidth="1"/>
    <col min="11" max="24" width="8.85546875" style="11"/>
    <col min="25" max="16384" width="8.85546875" style="6"/>
  </cols>
  <sheetData>
    <row r="1" spans="1:10" ht="47.25" customHeight="1">
      <c r="H1" s="230" t="s">
        <v>164</v>
      </c>
      <c r="I1" s="230"/>
      <c r="J1" s="230"/>
    </row>
    <row r="2" spans="1:10" ht="15">
      <c r="B2" s="242" t="s">
        <v>124</v>
      </c>
      <c r="C2" s="243"/>
      <c r="D2" s="243"/>
      <c r="E2" s="243"/>
      <c r="F2" s="243"/>
      <c r="G2" s="243"/>
      <c r="H2" s="243"/>
      <c r="I2" s="243"/>
      <c r="J2" s="243"/>
    </row>
    <row r="3" spans="1:10" ht="30" customHeight="1">
      <c r="B3" s="243"/>
      <c r="C3" s="243"/>
      <c r="D3" s="243"/>
      <c r="E3" s="243"/>
      <c r="F3" s="243"/>
      <c r="G3" s="243"/>
      <c r="H3" s="243"/>
      <c r="I3" s="243"/>
      <c r="J3" s="243"/>
    </row>
    <row r="4" spans="1:10" ht="13.15" customHeight="1" thickBot="1">
      <c r="J4" s="12"/>
    </row>
    <row r="5" spans="1:10" ht="23.45" customHeight="1">
      <c r="A5" s="252" t="s">
        <v>10</v>
      </c>
      <c r="B5" s="244" t="s">
        <v>0</v>
      </c>
      <c r="C5" s="244" t="s">
        <v>1</v>
      </c>
      <c r="D5" s="244" t="s">
        <v>2</v>
      </c>
      <c r="E5" s="244"/>
      <c r="F5" s="244"/>
      <c r="G5" s="244"/>
      <c r="H5" s="244"/>
      <c r="I5" s="245"/>
      <c r="J5" s="246" t="s">
        <v>3</v>
      </c>
    </row>
    <row r="6" spans="1:10" ht="15.6" customHeight="1">
      <c r="A6" s="253"/>
      <c r="B6" s="249"/>
      <c r="C6" s="249"/>
      <c r="D6" s="249" t="s">
        <v>12</v>
      </c>
      <c r="E6" s="249" t="s">
        <v>4</v>
      </c>
      <c r="F6" s="249"/>
      <c r="G6" s="249"/>
      <c r="H6" s="249"/>
      <c r="I6" s="251"/>
      <c r="J6" s="247"/>
    </row>
    <row r="7" spans="1:10" ht="24.75" thickBot="1">
      <c r="A7" s="254"/>
      <c r="B7" s="250"/>
      <c r="C7" s="250"/>
      <c r="D7" s="250"/>
      <c r="E7" s="88" t="s">
        <v>5</v>
      </c>
      <c r="F7" s="88" t="s">
        <v>6</v>
      </c>
      <c r="G7" s="88" t="s">
        <v>7</v>
      </c>
      <c r="H7" s="88" t="s">
        <v>8</v>
      </c>
      <c r="I7" s="22" t="s">
        <v>14</v>
      </c>
      <c r="J7" s="248"/>
    </row>
    <row r="8" spans="1:10" ht="15.75" thickBot="1">
      <c r="A8" s="87">
        <v>1</v>
      </c>
      <c r="B8" s="75">
        <v>2</v>
      </c>
      <c r="C8" s="75">
        <v>3</v>
      </c>
      <c r="D8" s="75">
        <v>4</v>
      </c>
      <c r="E8" s="75">
        <v>5</v>
      </c>
      <c r="F8" s="75">
        <v>6</v>
      </c>
      <c r="G8" s="75">
        <v>7</v>
      </c>
      <c r="H8" s="75">
        <v>8</v>
      </c>
      <c r="I8" s="69">
        <v>8</v>
      </c>
      <c r="J8" s="79">
        <v>9</v>
      </c>
    </row>
    <row r="9" spans="1:10" ht="16.5" thickBot="1">
      <c r="A9" s="194" t="s">
        <v>94</v>
      </c>
      <c r="B9" s="195"/>
      <c r="C9" s="195"/>
      <c r="D9" s="195"/>
      <c r="E9" s="195"/>
      <c r="F9" s="195"/>
      <c r="G9" s="195"/>
      <c r="H9" s="195"/>
      <c r="I9" s="195"/>
      <c r="J9" s="196"/>
    </row>
    <row r="10" spans="1:10" ht="15.75" thickBot="1">
      <c r="A10" s="154" t="s">
        <v>95</v>
      </c>
      <c r="B10" s="145"/>
      <c r="C10" s="145"/>
      <c r="D10" s="145"/>
      <c r="E10" s="145"/>
      <c r="F10" s="145"/>
      <c r="G10" s="145"/>
      <c r="H10" s="145"/>
      <c r="I10" s="145"/>
      <c r="J10" s="125"/>
    </row>
    <row r="11" spans="1:10" ht="22.5" customHeight="1">
      <c r="A11" s="101" t="s">
        <v>103</v>
      </c>
      <c r="B11" s="98" t="s">
        <v>27</v>
      </c>
      <c r="C11" s="14">
        <v>2024</v>
      </c>
      <c r="D11" s="15">
        <f>E11+F11+G11+H11+I11</f>
        <v>4054.6880099999998</v>
      </c>
      <c r="E11" s="15">
        <v>0</v>
      </c>
      <c r="F11" s="15">
        <v>1408.84448</v>
      </c>
      <c r="G11" s="15">
        <v>0</v>
      </c>
      <c r="H11" s="15">
        <v>2645.8435300000001</v>
      </c>
      <c r="I11" s="16">
        <v>0</v>
      </c>
      <c r="J11" s="104" t="s">
        <v>104</v>
      </c>
    </row>
    <row r="12" spans="1:10" ht="22.5" customHeight="1">
      <c r="A12" s="123"/>
      <c r="B12" s="124"/>
      <c r="C12" s="26">
        <v>2025</v>
      </c>
      <c r="D12" s="23">
        <f>E12+F12+G12+H12+I12</f>
        <v>6698.1639999999998</v>
      </c>
      <c r="E12" s="23">
        <v>0</v>
      </c>
      <c r="F12" s="23">
        <f>F21+F26+F31</f>
        <v>2500</v>
      </c>
      <c r="G12" s="23">
        <v>0</v>
      </c>
      <c r="H12" s="23">
        <f>3824.6+H21+H26+H31</f>
        <v>4198.1639999999998</v>
      </c>
      <c r="I12" s="25">
        <v>0</v>
      </c>
      <c r="J12" s="105"/>
    </row>
    <row r="13" spans="1:10" ht="22.5" customHeight="1" thickBot="1">
      <c r="A13" s="102"/>
      <c r="B13" s="99"/>
      <c r="C13" s="27">
        <v>2026</v>
      </c>
      <c r="D13" s="24">
        <f>E13+F13+G13+H13+I13</f>
        <v>3530.5</v>
      </c>
      <c r="E13" s="24">
        <v>0</v>
      </c>
      <c r="F13" s="24">
        <v>0</v>
      </c>
      <c r="G13" s="24">
        <v>0</v>
      </c>
      <c r="H13" s="24">
        <v>3530.5</v>
      </c>
      <c r="I13" s="44">
        <v>0</v>
      </c>
      <c r="J13" s="105"/>
    </row>
    <row r="14" spans="1:10" ht="22.5" customHeight="1" thickBot="1">
      <c r="A14" s="102"/>
      <c r="B14" s="99"/>
      <c r="C14" s="27">
        <v>2027</v>
      </c>
      <c r="D14" s="24">
        <f>E14+F14+G14+H14+I14</f>
        <v>3422.1</v>
      </c>
      <c r="E14" s="24">
        <v>0</v>
      </c>
      <c r="F14" s="24">
        <v>0</v>
      </c>
      <c r="G14" s="24">
        <v>0</v>
      </c>
      <c r="H14" s="24">
        <v>3422.1</v>
      </c>
      <c r="I14" s="44">
        <v>0</v>
      </c>
      <c r="J14" s="105"/>
    </row>
    <row r="15" spans="1:10" ht="22.5" customHeight="1" thickBot="1">
      <c r="A15" s="103"/>
      <c r="B15" s="100"/>
      <c r="C15" s="27">
        <v>2028</v>
      </c>
      <c r="D15" s="24">
        <f>E15+F15+G15+H15+I15</f>
        <v>3422.1</v>
      </c>
      <c r="E15" s="24">
        <v>0</v>
      </c>
      <c r="F15" s="24">
        <v>0</v>
      </c>
      <c r="G15" s="24">
        <v>0</v>
      </c>
      <c r="H15" s="24">
        <v>3422.1</v>
      </c>
      <c r="I15" s="44">
        <v>0</v>
      </c>
      <c r="J15" s="105"/>
    </row>
    <row r="16" spans="1:10" ht="15.75" hidden="1" customHeight="1" thickBot="1">
      <c r="A16" s="187" t="s">
        <v>16</v>
      </c>
      <c r="B16" s="160" t="s">
        <v>16</v>
      </c>
      <c r="C16" s="89">
        <v>2022</v>
      </c>
      <c r="D16" s="90"/>
      <c r="E16" s="90"/>
      <c r="F16" s="90"/>
      <c r="G16" s="90"/>
      <c r="H16" s="90"/>
      <c r="I16" s="91"/>
      <c r="J16" s="105"/>
    </row>
    <row r="17" spans="1:10" ht="15.75" hidden="1" customHeight="1" thickBot="1">
      <c r="A17" s="123"/>
      <c r="B17" s="124"/>
      <c r="C17" s="26">
        <v>2023</v>
      </c>
      <c r="D17" s="23"/>
      <c r="E17" s="23"/>
      <c r="F17" s="23"/>
      <c r="G17" s="23"/>
      <c r="H17" s="23"/>
      <c r="I17" s="25"/>
      <c r="J17" s="105"/>
    </row>
    <row r="18" spans="1:10" ht="15.75" hidden="1" customHeight="1" thickBot="1">
      <c r="A18" s="123"/>
      <c r="B18" s="124"/>
      <c r="C18" s="26">
        <v>2024</v>
      </c>
      <c r="D18" s="23"/>
      <c r="E18" s="23"/>
      <c r="F18" s="23"/>
      <c r="G18" s="23"/>
      <c r="H18" s="23"/>
      <c r="I18" s="25"/>
      <c r="J18" s="105"/>
    </row>
    <row r="19" spans="1:10" ht="15.75" hidden="1" customHeight="1" thickBot="1">
      <c r="A19" s="102"/>
      <c r="B19" s="99"/>
      <c r="C19" s="19" t="s">
        <v>16</v>
      </c>
      <c r="D19" s="20"/>
      <c r="E19" s="20"/>
      <c r="F19" s="20"/>
      <c r="G19" s="20"/>
      <c r="H19" s="20"/>
      <c r="I19" s="21"/>
      <c r="J19" s="105"/>
    </row>
    <row r="20" spans="1:10" ht="15.75" customHeight="1">
      <c r="A20" s="118" t="s">
        <v>67</v>
      </c>
      <c r="B20" s="98" t="s">
        <v>107</v>
      </c>
      <c r="C20" s="14">
        <v>2024</v>
      </c>
      <c r="D20" s="15">
        <f t="shared" ref="D20:D34" si="0">E20+F20+G20+H20+I20</f>
        <v>1022.0495100000001</v>
      </c>
      <c r="E20" s="15">
        <v>0</v>
      </c>
      <c r="F20" s="15">
        <v>889.18275000000006</v>
      </c>
      <c r="G20" s="15">
        <v>0</v>
      </c>
      <c r="H20" s="15">
        <v>132.86676</v>
      </c>
      <c r="I20" s="16">
        <v>0</v>
      </c>
      <c r="J20" s="105"/>
    </row>
    <row r="21" spans="1:10" ht="15.75" customHeight="1">
      <c r="A21" s="119"/>
      <c r="B21" s="124"/>
      <c r="C21" s="26">
        <v>2025</v>
      </c>
      <c r="D21" s="23">
        <f t="shared" si="0"/>
        <v>0</v>
      </c>
      <c r="E21" s="23">
        <v>0</v>
      </c>
      <c r="F21" s="23">
        <v>0</v>
      </c>
      <c r="G21" s="23">
        <v>0</v>
      </c>
      <c r="H21" s="23">
        <v>0</v>
      </c>
      <c r="I21" s="25">
        <v>0</v>
      </c>
      <c r="J21" s="105"/>
    </row>
    <row r="22" spans="1:10" ht="15.75" customHeight="1">
      <c r="A22" s="120"/>
      <c r="B22" s="99"/>
      <c r="C22" s="26">
        <v>2026</v>
      </c>
      <c r="D22" s="23">
        <f t="shared" si="0"/>
        <v>0</v>
      </c>
      <c r="E22" s="23">
        <v>0</v>
      </c>
      <c r="F22" s="23">
        <v>0</v>
      </c>
      <c r="G22" s="23">
        <v>0</v>
      </c>
      <c r="H22" s="23">
        <v>0</v>
      </c>
      <c r="I22" s="25">
        <v>0</v>
      </c>
      <c r="J22" s="105"/>
    </row>
    <row r="23" spans="1:10" ht="15.75" customHeight="1">
      <c r="A23" s="120"/>
      <c r="B23" s="99"/>
      <c r="C23" s="26">
        <v>2027</v>
      </c>
      <c r="D23" s="23">
        <f t="shared" si="0"/>
        <v>0</v>
      </c>
      <c r="E23" s="23">
        <v>0</v>
      </c>
      <c r="F23" s="23">
        <v>0</v>
      </c>
      <c r="G23" s="23">
        <v>0</v>
      </c>
      <c r="H23" s="23">
        <v>0</v>
      </c>
      <c r="I23" s="25">
        <v>0</v>
      </c>
      <c r="J23" s="105"/>
    </row>
    <row r="24" spans="1:10" ht="71.25" customHeight="1" thickBot="1">
      <c r="A24" s="121"/>
      <c r="B24" s="100"/>
      <c r="C24" s="27">
        <v>2028</v>
      </c>
      <c r="D24" s="24">
        <f t="shared" si="0"/>
        <v>0</v>
      </c>
      <c r="E24" s="24">
        <v>0</v>
      </c>
      <c r="F24" s="24">
        <v>0</v>
      </c>
      <c r="G24" s="24">
        <v>0</v>
      </c>
      <c r="H24" s="24">
        <v>0</v>
      </c>
      <c r="I24" s="44">
        <v>0</v>
      </c>
      <c r="J24" s="105"/>
    </row>
    <row r="25" spans="1:10" ht="15" customHeight="1">
      <c r="A25" s="118" t="s">
        <v>125</v>
      </c>
      <c r="B25" s="98" t="s">
        <v>126</v>
      </c>
      <c r="C25" s="14">
        <v>2024</v>
      </c>
      <c r="D25" s="15">
        <f t="shared" si="0"/>
        <v>597.3125</v>
      </c>
      <c r="E25" s="15">
        <v>0</v>
      </c>
      <c r="F25" s="15">
        <v>519.66173000000003</v>
      </c>
      <c r="G25" s="15">
        <v>0</v>
      </c>
      <c r="H25" s="15">
        <v>77.650769999999994</v>
      </c>
      <c r="I25" s="16">
        <v>0</v>
      </c>
      <c r="J25" s="105"/>
    </row>
    <row r="26" spans="1:10" ht="15">
      <c r="A26" s="119"/>
      <c r="B26" s="124"/>
      <c r="C26" s="26">
        <v>2025</v>
      </c>
      <c r="D26" s="23">
        <f t="shared" si="0"/>
        <v>0</v>
      </c>
      <c r="E26" s="23">
        <v>0</v>
      </c>
      <c r="F26" s="23">
        <v>0</v>
      </c>
      <c r="G26" s="23">
        <v>0</v>
      </c>
      <c r="H26" s="23">
        <v>0</v>
      </c>
      <c r="I26" s="25">
        <v>0</v>
      </c>
      <c r="J26" s="105"/>
    </row>
    <row r="27" spans="1:10" ht="15">
      <c r="A27" s="120"/>
      <c r="B27" s="99"/>
      <c r="C27" s="26">
        <v>2026</v>
      </c>
      <c r="D27" s="23">
        <f t="shared" si="0"/>
        <v>0</v>
      </c>
      <c r="E27" s="23">
        <v>0</v>
      </c>
      <c r="F27" s="23">
        <v>0</v>
      </c>
      <c r="G27" s="23">
        <v>0</v>
      </c>
      <c r="H27" s="23">
        <v>0</v>
      </c>
      <c r="I27" s="25">
        <v>0</v>
      </c>
      <c r="J27" s="105"/>
    </row>
    <row r="28" spans="1:10" ht="15">
      <c r="A28" s="120"/>
      <c r="B28" s="99"/>
      <c r="C28" s="26">
        <v>2027</v>
      </c>
      <c r="D28" s="23">
        <f t="shared" si="0"/>
        <v>0</v>
      </c>
      <c r="E28" s="23">
        <v>0</v>
      </c>
      <c r="F28" s="23">
        <v>0</v>
      </c>
      <c r="G28" s="23">
        <v>0</v>
      </c>
      <c r="H28" s="23">
        <v>0</v>
      </c>
      <c r="I28" s="25">
        <v>0</v>
      </c>
      <c r="J28" s="105"/>
    </row>
    <row r="29" spans="1:10" ht="77.25" customHeight="1" thickBot="1">
      <c r="A29" s="121"/>
      <c r="B29" s="100"/>
      <c r="C29" s="27">
        <v>2028</v>
      </c>
      <c r="D29" s="24">
        <f t="shared" si="0"/>
        <v>0</v>
      </c>
      <c r="E29" s="24">
        <v>0</v>
      </c>
      <c r="F29" s="24">
        <v>0</v>
      </c>
      <c r="G29" s="24">
        <v>0</v>
      </c>
      <c r="H29" s="24">
        <v>0</v>
      </c>
      <c r="I29" s="44">
        <v>0</v>
      </c>
      <c r="J29" s="105"/>
    </row>
    <row r="30" spans="1:10" ht="15">
      <c r="A30" s="118" t="s">
        <v>146</v>
      </c>
      <c r="B30" s="98" t="s">
        <v>149</v>
      </c>
      <c r="C30" s="14">
        <v>2024</v>
      </c>
      <c r="D30" s="15">
        <f t="shared" si="0"/>
        <v>0</v>
      </c>
      <c r="E30" s="15">
        <v>0</v>
      </c>
      <c r="F30" s="15">
        <v>0</v>
      </c>
      <c r="G30" s="15">
        <v>0</v>
      </c>
      <c r="H30" s="15">
        <v>0</v>
      </c>
      <c r="I30" s="16">
        <v>0</v>
      </c>
      <c r="J30" s="105"/>
    </row>
    <row r="31" spans="1:10" ht="15">
      <c r="A31" s="119"/>
      <c r="B31" s="124"/>
      <c r="C31" s="26">
        <v>2025</v>
      </c>
      <c r="D31" s="23">
        <f t="shared" si="0"/>
        <v>2873.5639999999999</v>
      </c>
      <c r="E31" s="23">
        <v>0</v>
      </c>
      <c r="F31" s="23">
        <v>2500</v>
      </c>
      <c r="G31" s="23">
        <v>0</v>
      </c>
      <c r="H31" s="23">
        <v>373.56400000000002</v>
      </c>
      <c r="I31" s="25">
        <v>0</v>
      </c>
      <c r="J31" s="105"/>
    </row>
    <row r="32" spans="1:10" ht="15">
      <c r="A32" s="120"/>
      <c r="B32" s="99"/>
      <c r="C32" s="26">
        <v>2026</v>
      </c>
      <c r="D32" s="23">
        <f t="shared" si="0"/>
        <v>0</v>
      </c>
      <c r="E32" s="23">
        <v>0</v>
      </c>
      <c r="F32" s="23">
        <v>0</v>
      </c>
      <c r="G32" s="23">
        <v>0</v>
      </c>
      <c r="H32" s="23">
        <v>0</v>
      </c>
      <c r="I32" s="25">
        <v>0</v>
      </c>
      <c r="J32" s="105"/>
    </row>
    <row r="33" spans="1:24" ht="15">
      <c r="A33" s="120"/>
      <c r="B33" s="99"/>
      <c r="C33" s="26">
        <v>2027</v>
      </c>
      <c r="D33" s="23">
        <f t="shared" si="0"/>
        <v>0</v>
      </c>
      <c r="E33" s="23">
        <v>0</v>
      </c>
      <c r="F33" s="23">
        <v>0</v>
      </c>
      <c r="G33" s="23">
        <v>0</v>
      </c>
      <c r="H33" s="23">
        <v>0</v>
      </c>
      <c r="I33" s="25">
        <v>0</v>
      </c>
      <c r="J33" s="105"/>
    </row>
    <row r="34" spans="1:24" ht="75.75" customHeight="1" thickBot="1">
      <c r="A34" s="121"/>
      <c r="B34" s="100"/>
      <c r="C34" s="27">
        <v>2028</v>
      </c>
      <c r="D34" s="24">
        <f t="shared" si="0"/>
        <v>0</v>
      </c>
      <c r="E34" s="24">
        <v>0</v>
      </c>
      <c r="F34" s="24">
        <v>0</v>
      </c>
      <c r="G34" s="24">
        <v>0</v>
      </c>
      <c r="H34" s="24">
        <v>0</v>
      </c>
      <c r="I34" s="44">
        <v>0</v>
      </c>
      <c r="J34" s="105"/>
    </row>
    <row r="35" spans="1:24" ht="15" customHeight="1">
      <c r="A35" s="137" t="s">
        <v>63</v>
      </c>
      <c r="B35" s="138"/>
      <c r="C35" s="17">
        <v>2024</v>
      </c>
      <c r="D35" s="18">
        <f t="shared" ref="D35:I35" si="1">D11</f>
        <v>4054.6880099999998</v>
      </c>
      <c r="E35" s="18">
        <f t="shared" si="1"/>
        <v>0</v>
      </c>
      <c r="F35" s="18">
        <f t="shared" si="1"/>
        <v>1408.84448</v>
      </c>
      <c r="G35" s="18">
        <f t="shared" si="1"/>
        <v>0</v>
      </c>
      <c r="H35" s="18">
        <f t="shared" si="1"/>
        <v>2645.8435300000001</v>
      </c>
      <c r="I35" s="18">
        <f t="shared" si="1"/>
        <v>0</v>
      </c>
      <c r="J35" s="105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15" customHeight="1">
      <c r="A36" s="139"/>
      <c r="B36" s="140"/>
      <c r="C36" s="13">
        <v>2025</v>
      </c>
      <c r="D36" s="8">
        <f>D12</f>
        <v>6698.1639999999998</v>
      </c>
      <c r="E36" s="8">
        <f t="shared" ref="E36:I36" si="2">E12</f>
        <v>0</v>
      </c>
      <c r="F36" s="8">
        <f t="shared" si="2"/>
        <v>2500</v>
      </c>
      <c r="G36" s="8">
        <f t="shared" si="2"/>
        <v>0</v>
      </c>
      <c r="H36" s="8">
        <f t="shared" si="2"/>
        <v>4198.1639999999998</v>
      </c>
      <c r="I36" s="8">
        <f t="shared" si="2"/>
        <v>0</v>
      </c>
      <c r="J36" s="105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5.75" customHeight="1" thickBot="1">
      <c r="A37" s="139"/>
      <c r="B37" s="140"/>
      <c r="C37" s="75">
        <v>2026</v>
      </c>
      <c r="D37" s="78">
        <f t="shared" ref="D37:I37" si="3">D13</f>
        <v>3530.5</v>
      </c>
      <c r="E37" s="78">
        <f t="shared" si="3"/>
        <v>0</v>
      </c>
      <c r="F37" s="78">
        <f t="shared" si="3"/>
        <v>0</v>
      </c>
      <c r="G37" s="78">
        <f t="shared" si="3"/>
        <v>0</v>
      </c>
      <c r="H37" s="78">
        <f t="shared" si="3"/>
        <v>3530.5</v>
      </c>
      <c r="I37" s="81">
        <f t="shared" si="3"/>
        <v>0</v>
      </c>
      <c r="J37" s="105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5" customHeight="1">
      <c r="A38" s="139"/>
      <c r="B38" s="140"/>
      <c r="C38" s="74">
        <v>2027</v>
      </c>
      <c r="D38" s="77">
        <f t="shared" ref="D38:I38" si="4">D14+D23+D28+D33</f>
        <v>3422.1</v>
      </c>
      <c r="E38" s="77">
        <f t="shared" si="4"/>
        <v>0</v>
      </c>
      <c r="F38" s="77">
        <f t="shared" si="4"/>
        <v>0</v>
      </c>
      <c r="G38" s="77">
        <f t="shared" si="4"/>
        <v>0</v>
      </c>
      <c r="H38" s="77">
        <f t="shared" si="4"/>
        <v>3422.1</v>
      </c>
      <c r="I38" s="77">
        <f t="shared" si="4"/>
        <v>0</v>
      </c>
      <c r="J38" s="105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5.75" customHeight="1" thickBot="1">
      <c r="A39" s="141"/>
      <c r="B39" s="142"/>
      <c r="C39" s="75">
        <v>2028</v>
      </c>
      <c r="D39" s="78">
        <f t="shared" ref="D39:I39" si="5">D15+D24+D29</f>
        <v>3422.1</v>
      </c>
      <c r="E39" s="78">
        <f t="shared" si="5"/>
        <v>0</v>
      </c>
      <c r="F39" s="78">
        <f t="shared" si="5"/>
        <v>0</v>
      </c>
      <c r="G39" s="78">
        <f t="shared" si="5"/>
        <v>0</v>
      </c>
      <c r="H39" s="78">
        <f t="shared" si="5"/>
        <v>3422.1</v>
      </c>
      <c r="I39" s="78">
        <f t="shared" si="5"/>
        <v>0</v>
      </c>
      <c r="J39" s="10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15.75" hidden="1" thickBot="1">
      <c r="A40" s="240" t="s">
        <v>18</v>
      </c>
      <c r="B40" s="146"/>
      <c r="C40" s="146"/>
      <c r="D40" s="146"/>
      <c r="E40" s="146"/>
      <c r="F40" s="146"/>
      <c r="G40" s="146"/>
      <c r="H40" s="146"/>
      <c r="I40" s="146"/>
      <c r="J40" s="126"/>
    </row>
    <row r="41" spans="1:24" ht="15.75" hidden="1" thickBot="1">
      <c r="A41" s="101">
        <v>1</v>
      </c>
      <c r="B41" s="98" t="s">
        <v>16</v>
      </c>
      <c r="C41" s="14">
        <v>2022</v>
      </c>
      <c r="D41" s="15"/>
      <c r="E41" s="15"/>
      <c r="F41" s="15"/>
      <c r="G41" s="15"/>
      <c r="H41" s="15"/>
      <c r="I41" s="15"/>
      <c r="J41" s="182"/>
    </row>
    <row r="42" spans="1:24" ht="15.75" hidden="1" thickBot="1">
      <c r="A42" s="123"/>
      <c r="B42" s="124"/>
      <c r="C42" s="26">
        <v>2023</v>
      </c>
      <c r="D42" s="23"/>
      <c r="E42" s="23"/>
      <c r="F42" s="23"/>
      <c r="G42" s="23"/>
      <c r="H42" s="23"/>
      <c r="I42" s="23"/>
      <c r="J42" s="178"/>
    </row>
    <row r="43" spans="1:24" ht="15.75" hidden="1" thickBot="1">
      <c r="A43" s="123"/>
      <c r="B43" s="124"/>
      <c r="C43" s="26">
        <v>2024</v>
      </c>
      <c r="D43" s="23"/>
      <c r="E43" s="23"/>
      <c r="F43" s="23"/>
      <c r="G43" s="23"/>
      <c r="H43" s="23"/>
      <c r="I43" s="23"/>
      <c r="J43" s="178"/>
    </row>
    <row r="44" spans="1:24" ht="15.75" hidden="1" thickBot="1">
      <c r="A44" s="103"/>
      <c r="B44" s="100"/>
      <c r="C44" s="27" t="s">
        <v>16</v>
      </c>
      <c r="D44" s="24"/>
      <c r="E44" s="24"/>
      <c r="F44" s="24"/>
      <c r="G44" s="24"/>
      <c r="H44" s="24"/>
      <c r="I44" s="24"/>
      <c r="J44" s="179"/>
    </row>
    <row r="45" spans="1:24" ht="15.75" hidden="1" thickBot="1">
      <c r="A45" s="101" t="s">
        <v>16</v>
      </c>
      <c r="B45" s="98" t="s">
        <v>16</v>
      </c>
      <c r="C45" s="14">
        <v>2022</v>
      </c>
      <c r="D45" s="15"/>
      <c r="E45" s="15"/>
      <c r="F45" s="15"/>
      <c r="G45" s="15"/>
      <c r="H45" s="15"/>
      <c r="I45" s="15"/>
      <c r="J45" s="182"/>
    </row>
    <row r="46" spans="1:24" ht="15.75" hidden="1" thickBot="1">
      <c r="A46" s="123"/>
      <c r="B46" s="124"/>
      <c r="C46" s="26">
        <v>2023</v>
      </c>
      <c r="D46" s="23"/>
      <c r="E46" s="23"/>
      <c r="F46" s="23"/>
      <c r="G46" s="23"/>
      <c r="H46" s="23"/>
      <c r="I46" s="23"/>
      <c r="J46" s="178"/>
    </row>
    <row r="47" spans="1:24" ht="15.75" hidden="1" thickBot="1">
      <c r="A47" s="123"/>
      <c r="B47" s="124"/>
      <c r="C47" s="26">
        <v>2024</v>
      </c>
      <c r="D47" s="23"/>
      <c r="E47" s="23"/>
      <c r="F47" s="23"/>
      <c r="G47" s="23"/>
      <c r="H47" s="23"/>
      <c r="I47" s="23"/>
      <c r="J47" s="178"/>
    </row>
    <row r="48" spans="1:24" ht="15.75" hidden="1" thickBot="1">
      <c r="A48" s="103"/>
      <c r="B48" s="100"/>
      <c r="C48" s="27" t="s">
        <v>16</v>
      </c>
      <c r="D48" s="24"/>
      <c r="E48" s="24"/>
      <c r="F48" s="24"/>
      <c r="G48" s="24"/>
      <c r="H48" s="24"/>
      <c r="I48" s="24"/>
      <c r="J48" s="179"/>
    </row>
    <row r="49" spans="1:24" ht="12.75">
      <c r="A49" s="137" t="s">
        <v>99</v>
      </c>
      <c r="B49" s="138"/>
      <c r="C49" s="145" t="s">
        <v>127</v>
      </c>
      <c r="D49" s="128">
        <f t="shared" ref="D49:I49" si="6">D35+D36+D37+D38+D39</f>
        <v>21127.552009999996</v>
      </c>
      <c r="E49" s="128">
        <f t="shared" si="6"/>
        <v>0</v>
      </c>
      <c r="F49" s="128">
        <f t="shared" si="6"/>
        <v>3908.8444799999997</v>
      </c>
      <c r="G49" s="128">
        <f t="shared" si="6"/>
        <v>0</v>
      </c>
      <c r="H49" s="128">
        <f t="shared" si="6"/>
        <v>17218.70753</v>
      </c>
      <c r="I49" s="128">
        <f t="shared" si="6"/>
        <v>0</v>
      </c>
      <c r="J49" s="173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15" customHeight="1">
      <c r="A50" s="143"/>
      <c r="B50" s="144"/>
      <c r="C50" s="146"/>
      <c r="D50" s="129"/>
      <c r="E50" s="129"/>
      <c r="F50" s="129"/>
      <c r="G50" s="129"/>
      <c r="H50" s="129"/>
      <c r="I50" s="129"/>
      <c r="J50" s="174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14.25" customHeight="1">
      <c r="A51" s="143"/>
      <c r="B51" s="144"/>
      <c r="C51" s="146"/>
      <c r="D51" s="129"/>
      <c r="E51" s="129"/>
      <c r="F51" s="129"/>
      <c r="G51" s="129"/>
      <c r="H51" s="129"/>
      <c r="I51" s="129"/>
      <c r="J51" s="174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15.75" hidden="1" customHeight="1" thickBot="1">
      <c r="A52" s="141"/>
      <c r="B52" s="142"/>
      <c r="C52" s="147"/>
      <c r="D52" s="130"/>
      <c r="E52" s="130"/>
      <c r="F52" s="130"/>
      <c r="G52" s="130"/>
      <c r="H52" s="130"/>
      <c r="I52" s="130"/>
      <c r="J52" s="181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34.5" hidden="1" customHeight="1" thickBot="1">
      <c r="A53" s="154" t="s">
        <v>106</v>
      </c>
      <c r="B53" s="145"/>
      <c r="C53" s="145"/>
      <c r="D53" s="145"/>
      <c r="E53" s="145"/>
      <c r="F53" s="145"/>
      <c r="G53" s="145"/>
      <c r="H53" s="145"/>
      <c r="I53" s="145"/>
      <c r="J53" s="125"/>
    </row>
    <row r="54" spans="1:24" ht="17.25" hidden="1" customHeight="1">
      <c r="A54" s="101" t="s">
        <v>103</v>
      </c>
      <c r="B54" s="98" t="s">
        <v>96</v>
      </c>
      <c r="C54" s="14">
        <v>2024</v>
      </c>
      <c r="D54" s="15">
        <f>E54+F54+G54+H54+I54</f>
        <v>526.31578999999999</v>
      </c>
      <c r="E54" s="15">
        <f>E63</f>
        <v>0</v>
      </c>
      <c r="F54" s="15">
        <f>F58</f>
        <v>500</v>
      </c>
      <c r="G54" s="15">
        <v>0</v>
      </c>
      <c r="H54" s="15">
        <f>H58</f>
        <v>26.31579</v>
      </c>
      <c r="I54" s="16">
        <f>I63</f>
        <v>0</v>
      </c>
      <c r="J54" s="176" t="s">
        <v>105</v>
      </c>
    </row>
    <row r="55" spans="1:24" ht="17.25" hidden="1" customHeight="1">
      <c r="A55" s="123"/>
      <c r="B55" s="124"/>
      <c r="C55" s="26">
        <v>2025</v>
      </c>
      <c r="D55" s="23">
        <f>E55+F55+G55+H55+I55</f>
        <v>0</v>
      </c>
      <c r="E55" s="23">
        <v>0</v>
      </c>
      <c r="F55" s="23">
        <v>0</v>
      </c>
      <c r="G55" s="23">
        <v>0</v>
      </c>
      <c r="H55" s="23">
        <v>0</v>
      </c>
      <c r="I55" s="25">
        <v>0</v>
      </c>
      <c r="J55" s="177"/>
    </row>
    <row r="56" spans="1:24" ht="19.5" hidden="1" customHeight="1">
      <c r="A56" s="123"/>
      <c r="B56" s="124"/>
      <c r="C56" s="26">
        <v>2026</v>
      </c>
      <c r="D56" s="23"/>
      <c r="E56" s="23"/>
      <c r="F56" s="23"/>
      <c r="G56" s="23"/>
      <c r="H56" s="23"/>
      <c r="I56" s="25"/>
      <c r="J56" s="177"/>
    </row>
    <row r="57" spans="1:24" ht="19.5" hidden="1" customHeight="1" thickBot="1">
      <c r="A57" s="103"/>
      <c r="B57" s="100"/>
      <c r="C57" s="27">
        <v>2026</v>
      </c>
      <c r="D57" s="24">
        <f>E57+F57+G57+H57+I57</f>
        <v>0</v>
      </c>
      <c r="E57" s="24">
        <v>0</v>
      </c>
      <c r="F57" s="24">
        <v>0</v>
      </c>
      <c r="G57" s="24">
        <v>0</v>
      </c>
      <c r="H57" s="24">
        <v>0</v>
      </c>
      <c r="I57" s="44">
        <v>0</v>
      </c>
      <c r="J57" s="177"/>
    </row>
    <row r="58" spans="1:24" ht="22.5" hidden="1" customHeight="1">
      <c r="A58" s="101" t="s">
        <v>97</v>
      </c>
      <c r="B58" s="98" t="s">
        <v>98</v>
      </c>
      <c r="C58" s="14">
        <v>2024</v>
      </c>
      <c r="D58" s="15">
        <f>E58+F58+G58+H58+I58</f>
        <v>526.31578999999999</v>
      </c>
      <c r="E58" s="15">
        <v>0</v>
      </c>
      <c r="F58" s="15">
        <v>500</v>
      </c>
      <c r="G58" s="15">
        <v>0</v>
      </c>
      <c r="H58" s="15">
        <v>26.31579</v>
      </c>
      <c r="I58" s="16">
        <v>0</v>
      </c>
      <c r="J58" s="177"/>
    </row>
    <row r="59" spans="1:24" ht="22.5" hidden="1" customHeight="1">
      <c r="A59" s="123"/>
      <c r="B59" s="124"/>
      <c r="C59" s="26">
        <v>2025</v>
      </c>
      <c r="D59" s="23">
        <f>E59+F59+G59+H59+I59</f>
        <v>0</v>
      </c>
      <c r="E59" s="23">
        <v>0</v>
      </c>
      <c r="F59" s="23">
        <v>0</v>
      </c>
      <c r="G59" s="23">
        <v>0</v>
      </c>
      <c r="H59" s="23">
        <v>0</v>
      </c>
      <c r="I59" s="25">
        <v>0</v>
      </c>
      <c r="J59" s="177"/>
    </row>
    <row r="60" spans="1:24" ht="22.5" hidden="1" customHeight="1" thickBot="1">
      <c r="A60" s="103"/>
      <c r="B60" s="100"/>
      <c r="C60" s="27">
        <v>2026</v>
      </c>
      <c r="D60" s="24">
        <f>E60+F60+G60+H60+I60</f>
        <v>0</v>
      </c>
      <c r="E60" s="24">
        <v>0</v>
      </c>
      <c r="F60" s="24">
        <v>0</v>
      </c>
      <c r="G60" s="24">
        <v>0</v>
      </c>
      <c r="H60" s="24">
        <v>0</v>
      </c>
      <c r="I60" s="44">
        <v>0</v>
      </c>
      <c r="J60" s="177"/>
    </row>
    <row r="61" spans="1:24" ht="27" hidden="1" customHeight="1">
      <c r="A61" s="180" t="s">
        <v>67</v>
      </c>
      <c r="B61" s="160" t="s">
        <v>66</v>
      </c>
      <c r="C61" s="89">
        <v>2022</v>
      </c>
      <c r="D61" s="90">
        <f>E61+F61+G61+H61+I61</f>
        <v>0</v>
      </c>
      <c r="E61" s="90">
        <v>0</v>
      </c>
      <c r="F61" s="90">
        <v>0</v>
      </c>
      <c r="G61" s="90">
        <v>0</v>
      </c>
      <c r="H61" s="90">
        <v>0</v>
      </c>
      <c r="I61" s="90">
        <v>0</v>
      </c>
      <c r="J61" s="178"/>
    </row>
    <row r="62" spans="1:24" ht="15" hidden="1" customHeight="1">
      <c r="A62" s="119"/>
      <c r="B62" s="124"/>
      <c r="C62" s="26"/>
      <c r="D62" s="23"/>
      <c r="E62" s="23"/>
      <c r="F62" s="23"/>
      <c r="G62" s="23"/>
      <c r="H62" s="23"/>
      <c r="I62" s="23"/>
      <c r="J62" s="178"/>
    </row>
    <row r="63" spans="1:24" ht="15" hidden="1">
      <c r="A63" s="119"/>
      <c r="B63" s="124"/>
      <c r="C63" s="26">
        <v>2023</v>
      </c>
      <c r="D63" s="23">
        <f>E63+F63+G63+H63+I63</f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178"/>
    </row>
    <row r="64" spans="1:24" ht="15" hidden="1">
      <c r="A64" s="119"/>
      <c r="B64" s="124"/>
      <c r="C64" s="26">
        <v>2024</v>
      </c>
      <c r="D64" s="23">
        <f>E64+F64+G64+H64+I64</f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178"/>
    </row>
    <row r="65" spans="1:24" ht="15" hidden="1" customHeight="1">
      <c r="A65" s="119"/>
      <c r="B65" s="124"/>
      <c r="C65" s="26"/>
      <c r="D65" s="23"/>
      <c r="E65" s="23"/>
      <c r="F65" s="23"/>
      <c r="G65" s="23"/>
      <c r="H65" s="23"/>
      <c r="I65" s="23"/>
      <c r="J65" s="178"/>
    </row>
    <row r="66" spans="1:24" ht="15.75" hidden="1" thickBot="1">
      <c r="A66" s="121"/>
      <c r="B66" s="100"/>
      <c r="C66" s="27">
        <v>2025</v>
      </c>
      <c r="D66" s="24">
        <f>E66+F66+G66+H66+I66</f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179"/>
    </row>
    <row r="67" spans="1:24" ht="12.75" hidden="1">
      <c r="A67" s="92" t="s">
        <v>63</v>
      </c>
      <c r="B67" s="93"/>
      <c r="C67" s="17">
        <v>2024</v>
      </c>
      <c r="D67" s="18">
        <f>D54</f>
        <v>526.31578999999999</v>
      </c>
      <c r="E67" s="18">
        <f>E54+E58</f>
        <v>0</v>
      </c>
      <c r="F67" s="18">
        <f>F54</f>
        <v>500</v>
      </c>
      <c r="G67" s="18">
        <f>G54+G58</f>
        <v>0</v>
      </c>
      <c r="H67" s="18">
        <f>H54</f>
        <v>26.31579</v>
      </c>
      <c r="I67" s="45">
        <f>I54+I58</f>
        <v>0</v>
      </c>
      <c r="J67" s="173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2.75" hidden="1">
      <c r="A68" s="94"/>
      <c r="B68" s="95"/>
      <c r="C68" s="13">
        <v>2025</v>
      </c>
      <c r="D68" s="8">
        <f>D55+D59</f>
        <v>0</v>
      </c>
      <c r="E68" s="8">
        <f>E55+E59</f>
        <v>0</v>
      </c>
      <c r="F68" s="8">
        <f>F55+F59</f>
        <v>0</v>
      </c>
      <c r="G68" s="8">
        <f>G55+G59</f>
        <v>0</v>
      </c>
      <c r="H68" s="8">
        <f>H55+H59</f>
        <v>0</v>
      </c>
      <c r="I68" s="46">
        <f>I55+I59</f>
        <v>0</v>
      </c>
      <c r="J68" s="174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3.5" hidden="1" thickBot="1">
      <c r="A69" s="96"/>
      <c r="B69" s="97"/>
      <c r="C69" s="43">
        <v>2026</v>
      </c>
      <c r="D69" s="42">
        <f>D56+D60</f>
        <v>0</v>
      </c>
      <c r="E69" s="42">
        <f>E56+E60</f>
        <v>0</v>
      </c>
      <c r="F69" s="42">
        <f>F56+F60</f>
        <v>0</v>
      </c>
      <c r="G69" s="42">
        <f>G56+G60</f>
        <v>0</v>
      </c>
      <c r="H69" s="42">
        <f>H56+H60</f>
        <v>0</v>
      </c>
      <c r="I69" s="47">
        <f>I56+I60</f>
        <v>0</v>
      </c>
      <c r="J69" s="181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12.75" hidden="1">
      <c r="A70" s="92" t="s">
        <v>100</v>
      </c>
      <c r="B70" s="93"/>
      <c r="C70" s="145" t="s">
        <v>102</v>
      </c>
      <c r="D70" s="128">
        <f t="shared" ref="D70:I70" si="7">D68+D69+D67</f>
        <v>526.31578999999999</v>
      </c>
      <c r="E70" s="128">
        <f t="shared" si="7"/>
        <v>0</v>
      </c>
      <c r="F70" s="128">
        <f t="shared" si="7"/>
        <v>500</v>
      </c>
      <c r="G70" s="128">
        <f t="shared" si="7"/>
        <v>0</v>
      </c>
      <c r="H70" s="128">
        <f t="shared" si="7"/>
        <v>26.31579</v>
      </c>
      <c r="I70" s="170">
        <f t="shared" si="7"/>
        <v>0</v>
      </c>
      <c r="J70" s="173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12.75" hidden="1">
      <c r="A71" s="94"/>
      <c r="B71" s="95"/>
      <c r="C71" s="146"/>
      <c r="D71" s="129"/>
      <c r="E71" s="129"/>
      <c r="F71" s="129"/>
      <c r="G71" s="129"/>
      <c r="H71" s="129"/>
      <c r="I71" s="171"/>
      <c r="J71" s="174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12.75" hidden="1">
      <c r="A72" s="94"/>
      <c r="B72" s="95"/>
      <c r="C72" s="146"/>
      <c r="D72" s="129"/>
      <c r="E72" s="129"/>
      <c r="F72" s="129"/>
      <c r="G72" s="129"/>
      <c r="H72" s="129"/>
      <c r="I72" s="171"/>
      <c r="J72" s="174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13.5" hidden="1" thickBot="1">
      <c r="A73" s="96"/>
      <c r="B73" s="97"/>
      <c r="C73" s="147"/>
      <c r="D73" s="130"/>
      <c r="E73" s="130"/>
      <c r="F73" s="130"/>
      <c r="G73" s="130"/>
      <c r="H73" s="130"/>
      <c r="I73" s="172"/>
      <c r="J73" s="175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15.75" hidden="1" thickBot="1">
      <c r="A74" s="154" t="s">
        <v>81</v>
      </c>
      <c r="B74" s="145"/>
      <c r="C74" s="155"/>
      <c r="D74" s="155"/>
      <c r="E74" s="155"/>
      <c r="F74" s="155"/>
      <c r="G74" s="155"/>
      <c r="H74" s="155"/>
      <c r="I74" s="155"/>
      <c r="J74" s="156"/>
    </row>
    <row r="75" spans="1:24" ht="27" hidden="1" customHeight="1">
      <c r="A75" s="157">
        <v>1</v>
      </c>
      <c r="B75" s="99" t="s">
        <v>68</v>
      </c>
      <c r="C75" s="14">
        <v>2022</v>
      </c>
      <c r="D75" s="15">
        <f>E75+F75+G75+H75+I75</f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61" t="s">
        <v>9</v>
      </c>
    </row>
    <row r="76" spans="1:24" ht="15" hidden="1" customHeight="1">
      <c r="A76" s="158"/>
      <c r="B76" s="135"/>
      <c r="C76" s="89"/>
      <c r="D76" s="90"/>
      <c r="E76" s="90"/>
      <c r="F76" s="90"/>
      <c r="G76" s="90"/>
      <c r="H76" s="90"/>
      <c r="I76" s="90"/>
      <c r="J76" s="162"/>
    </row>
    <row r="77" spans="1:24" ht="15" hidden="1">
      <c r="A77" s="158"/>
      <c r="B77" s="135"/>
      <c r="C77" s="26">
        <v>2023</v>
      </c>
      <c r="D77" s="23">
        <f>E77+F77+G77+H77+I77</f>
        <v>0</v>
      </c>
      <c r="E77" s="23">
        <f>E88</f>
        <v>0</v>
      </c>
      <c r="F77" s="23">
        <f>F88</f>
        <v>0</v>
      </c>
      <c r="G77" s="23">
        <f>G88</f>
        <v>0</v>
      </c>
      <c r="H77" s="23">
        <f>H88</f>
        <v>0</v>
      </c>
      <c r="I77" s="23">
        <f>I88</f>
        <v>0</v>
      </c>
      <c r="J77" s="162"/>
    </row>
    <row r="78" spans="1:24" ht="15" hidden="1">
      <c r="A78" s="158"/>
      <c r="B78" s="135"/>
      <c r="C78" s="26">
        <v>2024</v>
      </c>
      <c r="D78" s="23">
        <f>E78+F78+G78+H78+I78</f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162"/>
    </row>
    <row r="79" spans="1:24" ht="15" hidden="1" customHeight="1">
      <c r="A79" s="158"/>
      <c r="B79" s="135"/>
      <c r="C79" s="19"/>
      <c r="D79" s="20"/>
      <c r="E79" s="20"/>
      <c r="F79" s="20"/>
      <c r="G79" s="20"/>
      <c r="H79" s="20"/>
      <c r="I79" s="20"/>
      <c r="J79" s="162"/>
    </row>
    <row r="80" spans="1:24" ht="15" hidden="1">
      <c r="A80" s="158"/>
      <c r="B80" s="135"/>
      <c r="C80" s="26">
        <v>2025</v>
      </c>
      <c r="D80" s="23">
        <f t="shared" ref="D80:D86" si="8">E80+F80+G80+H80+I80</f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162"/>
    </row>
    <row r="81" spans="1:24" ht="15.75" hidden="1" thickBot="1">
      <c r="A81" s="159"/>
      <c r="B81" s="160"/>
      <c r="C81" s="83">
        <v>2026</v>
      </c>
      <c r="D81" s="86">
        <f t="shared" si="8"/>
        <v>0</v>
      </c>
      <c r="E81" s="86">
        <v>0</v>
      </c>
      <c r="F81" s="86">
        <v>0</v>
      </c>
      <c r="G81" s="86">
        <v>0</v>
      </c>
      <c r="H81" s="86">
        <v>0</v>
      </c>
      <c r="I81" s="86">
        <v>0</v>
      </c>
      <c r="J81" s="162"/>
    </row>
    <row r="82" spans="1:24" ht="15.75" hidden="1" customHeight="1">
      <c r="A82" s="164">
        <v>2</v>
      </c>
      <c r="B82" s="135"/>
      <c r="C82" s="89">
        <v>2022</v>
      </c>
      <c r="D82" s="90">
        <f t="shared" si="8"/>
        <v>0</v>
      </c>
      <c r="E82" s="90"/>
      <c r="F82" s="90"/>
      <c r="G82" s="90"/>
      <c r="H82" s="90"/>
      <c r="I82" s="90"/>
      <c r="J82" s="162"/>
    </row>
    <row r="83" spans="1:24" ht="15.75" hidden="1" customHeight="1">
      <c r="A83" s="165"/>
      <c r="B83" s="166"/>
      <c r="C83" s="26">
        <v>2023</v>
      </c>
      <c r="D83" s="23">
        <f t="shared" si="8"/>
        <v>0</v>
      </c>
      <c r="E83" s="23"/>
      <c r="F83" s="23"/>
      <c r="G83" s="23"/>
      <c r="H83" s="23"/>
      <c r="I83" s="23"/>
      <c r="J83" s="162"/>
    </row>
    <row r="84" spans="1:24" ht="15.75" hidden="1" customHeight="1">
      <c r="A84" s="165"/>
      <c r="B84" s="166"/>
      <c r="C84" s="26">
        <v>2024</v>
      </c>
      <c r="D84" s="23">
        <f t="shared" si="8"/>
        <v>0</v>
      </c>
      <c r="E84" s="23"/>
      <c r="F84" s="23"/>
      <c r="G84" s="23"/>
      <c r="H84" s="23"/>
      <c r="I84" s="23"/>
      <c r="J84" s="162"/>
    </row>
    <row r="85" spans="1:24" ht="15.75" hidden="1" customHeight="1">
      <c r="A85" s="165"/>
      <c r="B85" s="166"/>
      <c r="C85" s="19">
        <v>2025</v>
      </c>
      <c r="D85" s="20">
        <f t="shared" si="8"/>
        <v>0</v>
      </c>
      <c r="E85" s="20"/>
      <c r="F85" s="20"/>
      <c r="G85" s="20"/>
      <c r="H85" s="20"/>
      <c r="I85" s="20"/>
      <c r="J85" s="162"/>
    </row>
    <row r="86" spans="1:24" ht="27" hidden="1" customHeight="1">
      <c r="A86" s="167" t="s">
        <v>67</v>
      </c>
      <c r="B86" s="134" t="s">
        <v>66</v>
      </c>
      <c r="C86" s="14">
        <v>2022</v>
      </c>
      <c r="D86" s="15">
        <f t="shared" si="8"/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62"/>
    </row>
    <row r="87" spans="1:24" ht="15" hidden="1" customHeight="1">
      <c r="A87" s="168"/>
      <c r="B87" s="135"/>
      <c r="C87" s="89"/>
      <c r="D87" s="90"/>
      <c r="E87" s="90"/>
      <c r="F87" s="90"/>
      <c r="G87" s="90"/>
      <c r="H87" s="90"/>
      <c r="I87" s="90"/>
      <c r="J87" s="162"/>
    </row>
    <row r="88" spans="1:24" ht="15.75" hidden="1" thickBot="1">
      <c r="A88" s="168"/>
      <c r="B88" s="135"/>
      <c r="C88" s="26">
        <v>2023</v>
      </c>
      <c r="D88" s="23">
        <f>E88+F88+G88+H88+I88</f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162"/>
    </row>
    <row r="89" spans="1:24" ht="15.75" hidden="1" thickBot="1">
      <c r="A89" s="168"/>
      <c r="B89" s="135"/>
      <c r="C89" s="26">
        <v>2024</v>
      </c>
      <c r="D89" s="23">
        <f>E89+F89+G89+H89+I89</f>
        <v>0</v>
      </c>
      <c r="E89" s="23">
        <v>0</v>
      </c>
      <c r="F89" s="23">
        <v>0</v>
      </c>
      <c r="G89" s="23">
        <v>0</v>
      </c>
      <c r="H89" s="23">
        <v>0</v>
      </c>
      <c r="I89" s="23">
        <v>0</v>
      </c>
      <c r="J89" s="162"/>
    </row>
    <row r="90" spans="1:24" ht="15" hidden="1" customHeight="1">
      <c r="A90" s="168"/>
      <c r="B90" s="135"/>
      <c r="C90" s="19"/>
      <c r="D90" s="20"/>
      <c r="E90" s="20"/>
      <c r="F90" s="20"/>
      <c r="G90" s="20"/>
      <c r="H90" s="20"/>
      <c r="I90" s="20"/>
      <c r="J90" s="162"/>
    </row>
    <row r="91" spans="1:24" ht="15.75" hidden="1" thickBot="1">
      <c r="A91" s="169"/>
      <c r="B91" s="136"/>
      <c r="C91" s="27">
        <v>2025</v>
      </c>
      <c r="D91" s="24">
        <f>E91+F91+G91+H91+I91</f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163"/>
    </row>
    <row r="92" spans="1:24" ht="12.75" hidden="1">
      <c r="A92" s="92" t="s">
        <v>63</v>
      </c>
      <c r="B92" s="93"/>
      <c r="C92" s="17">
        <v>2022</v>
      </c>
      <c r="D92" s="76">
        <f t="shared" ref="D92:I92" si="9">D75</f>
        <v>0</v>
      </c>
      <c r="E92" s="76">
        <f t="shared" si="9"/>
        <v>0</v>
      </c>
      <c r="F92" s="76">
        <f t="shared" si="9"/>
        <v>0</v>
      </c>
      <c r="G92" s="76">
        <f t="shared" si="9"/>
        <v>0</v>
      </c>
      <c r="H92" s="76">
        <f t="shared" si="9"/>
        <v>0</v>
      </c>
      <c r="I92" s="76">
        <f t="shared" si="9"/>
        <v>0</v>
      </c>
      <c r="J92" s="151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2.75" hidden="1">
      <c r="A93" s="94"/>
      <c r="B93" s="95"/>
      <c r="C93" s="13">
        <v>2023</v>
      </c>
      <c r="D93" s="8">
        <f>D77</f>
        <v>0</v>
      </c>
      <c r="E93" s="8">
        <f t="shared" ref="E93:I94" si="10">E77</f>
        <v>0</v>
      </c>
      <c r="F93" s="8">
        <f t="shared" si="10"/>
        <v>0</v>
      </c>
      <c r="G93" s="8">
        <f t="shared" si="10"/>
        <v>0</v>
      </c>
      <c r="H93" s="8">
        <f t="shared" si="10"/>
        <v>0</v>
      </c>
      <c r="I93" s="8">
        <f t="shared" si="10"/>
        <v>0</v>
      </c>
      <c r="J93" s="152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2.75" hidden="1">
      <c r="A94" s="94"/>
      <c r="B94" s="95"/>
      <c r="C94" s="13">
        <v>2024</v>
      </c>
      <c r="D94" s="8">
        <f>D78</f>
        <v>0</v>
      </c>
      <c r="E94" s="8">
        <f>E78</f>
        <v>0</v>
      </c>
      <c r="F94" s="8">
        <f>F78</f>
        <v>0</v>
      </c>
      <c r="G94" s="8">
        <f>G78</f>
        <v>0</v>
      </c>
      <c r="H94" s="8">
        <f>H78</f>
        <v>0</v>
      </c>
      <c r="I94" s="8">
        <f t="shared" si="10"/>
        <v>0</v>
      </c>
      <c r="J94" s="152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2.75" hidden="1">
      <c r="A95" s="94"/>
      <c r="B95" s="95"/>
      <c r="C95" s="37">
        <v>2025</v>
      </c>
      <c r="D95" s="8">
        <f t="shared" ref="D95:I96" si="11">D78</f>
        <v>0</v>
      </c>
      <c r="E95" s="8">
        <f t="shared" si="11"/>
        <v>0</v>
      </c>
      <c r="F95" s="8">
        <f t="shared" si="11"/>
        <v>0</v>
      </c>
      <c r="G95" s="8">
        <f t="shared" si="11"/>
        <v>0</v>
      </c>
      <c r="H95" s="8">
        <f t="shared" si="11"/>
        <v>0</v>
      </c>
      <c r="I95" s="8">
        <f t="shared" si="11"/>
        <v>0</v>
      </c>
      <c r="J95" s="153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3.5" hidden="1" thickBot="1">
      <c r="A96" s="94"/>
      <c r="B96" s="95"/>
      <c r="C96" s="37">
        <v>2026</v>
      </c>
      <c r="D96" s="8">
        <f>D79</f>
        <v>0</v>
      </c>
      <c r="E96" s="8">
        <f>E79</f>
        <v>0</v>
      </c>
      <c r="F96" s="8">
        <f>F79</f>
        <v>0</v>
      </c>
      <c r="G96" s="8">
        <f>G79</f>
        <v>0</v>
      </c>
      <c r="H96" s="8">
        <f>H79</f>
        <v>0</v>
      </c>
      <c r="I96" s="8">
        <f t="shared" si="11"/>
        <v>0</v>
      </c>
      <c r="J96" s="153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2.75" hidden="1">
      <c r="A97" s="92" t="s">
        <v>82</v>
      </c>
      <c r="B97" s="93"/>
      <c r="C97" s="145" t="s">
        <v>86</v>
      </c>
      <c r="D97" s="128">
        <f t="shared" ref="D97:I97" si="12">D92+D93+D94+D96</f>
        <v>0</v>
      </c>
      <c r="E97" s="128">
        <f t="shared" si="12"/>
        <v>0</v>
      </c>
      <c r="F97" s="128">
        <f t="shared" si="12"/>
        <v>0</v>
      </c>
      <c r="G97" s="128">
        <f t="shared" si="12"/>
        <v>0</v>
      </c>
      <c r="H97" s="128">
        <f t="shared" si="12"/>
        <v>0</v>
      </c>
      <c r="I97" s="128">
        <f t="shared" si="12"/>
        <v>0</v>
      </c>
      <c r="J97" s="151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2.75" hidden="1">
      <c r="A98" s="94"/>
      <c r="B98" s="95"/>
      <c r="C98" s="146"/>
      <c r="D98" s="129"/>
      <c r="E98" s="129"/>
      <c r="F98" s="129"/>
      <c r="G98" s="129"/>
      <c r="H98" s="129"/>
      <c r="I98" s="129"/>
      <c r="J98" s="152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2.75" hidden="1">
      <c r="A99" s="94"/>
      <c r="B99" s="95"/>
      <c r="C99" s="146"/>
      <c r="D99" s="129"/>
      <c r="E99" s="129"/>
      <c r="F99" s="129"/>
      <c r="G99" s="129"/>
      <c r="H99" s="129"/>
      <c r="I99" s="129"/>
      <c r="J99" s="152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2.75" hidden="1">
      <c r="A100" s="94"/>
      <c r="B100" s="95"/>
      <c r="C100" s="146"/>
      <c r="D100" s="129"/>
      <c r="E100" s="129"/>
      <c r="F100" s="129"/>
      <c r="G100" s="129"/>
      <c r="H100" s="129"/>
      <c r="I100" s="129"/>
      <c r="J100" s="153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2.75">
      <c r="A101" s="131" t="s">
        <v>128</v>
      </c>
      <c r="B101" s="132"/>
      <c r="C101" s="132"/>
      <c r="D101" s="132"/>
      <c r="E101" s="132"/>
      <c r="F101" s="132"/>
      <c r="G101" s="132"/>
      <c r="H101" s="132"/>
      <c r="I101" s="132"/>
      <c r="J101" s="133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3" customHeight="1" thickBot="1">
      <c r="A102" s="131"/>
      <c r="B102" s="132"/>
      <c r="C102" s="132"/>
      <c r="D102" s="132"/>
      <c r="E102" s="132"/>
      <c r="F102" s="132"/>
      <c r="G102" s="132"/>
      <c r="H102" s="132"/>
      <c r="I102" s="132"/>
      <c r="J102" s="133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3.5" hidden="1" thickBot="1">
      <c r="A103" s="148"/>
      <c r="B103" s="149"/>
      <c r="C103" s="149"/>
      <c r="D103" s="149"/>
      <c r="E103" s="149"/>
      <c r="F103" s="149"/>
      <c r="G103" s="149"/>
      <c r="H103" s="149"/>
      <c r="I103" s="149"/>
      <c r="J103" s="150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2.75" customHeight="1">
      <c r="A104" s="101">
        <v>1</v>
      </c>
      <c r="B104" s="98" t="s">
        <v>129</v>
      </c>
      <c r="C104" s="14">
        <v>2024</v>
      </c>
      <c r="D104" s="15">
        <f>E104+F104+G104+H104+I104</f>
        <v>3522</v>
      </c>
      <c r="E104" s="15">
        <v>0</v>
      </c>
      <c r="F104" s="15">
        <v>0</v>
      </c>
      <c r="G104" s="15">
        <v>3522</v>
      </c>
      <c r="H104" s="15">
        <v>0</v>
      </c>
      <c r="I104" s="16">
        <v>0</v>
      </c>
      <c r="J104" s="104" t="s">
        <v>104</v>
      </c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5" customHeight="1">
      <c r="A105" s="123"/>
      <c r="B105" s="124"/>
      <c r="C105" s="26">
        <v>2025</v>
      </c>
      <c r="D105" s="23">
        <f>E105+F105+G105+H105+I105</f>
        <v>0</v>
      </c>
      <c r="E105" s="23">
        <v>0</v>
      </c>
      <c r="F105" s="23">
        <v>0</v>
      </c>
      <c r="G105" s="23">
        <v>0</v>
      </c>
      <c r="H105" s="23">
        <v>0</v>
      </c>
      <c r="I105" s="25">
        <v>0</v>
      </c>
      <c r="J105" s="105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5.75" customHeight="1" thickBot="1">
      <c r="A106" s="102"/>
      <c r="B106" s="99"/>
      <c r="C106" s="27">
        <v>2026</v>
      </c>
      <c r="D106" s="24">
        <f>E106+F106+G106+H106+I106</f>
        <v>0</v>
      </c>
      <c r="E106" s="24">
        <v>0</v>
      </c>
      <c r="F106" s="24">
        <v>0</v>
      </c>
      <c r="G106" s="24">
        <v>0</v>
      </c>
      <c r="H106" s="24">
        <v>0</v>
      </c>
      <c r="I106" s="44">
        <v>0</v>
      </c>
      <c r="J106" s="105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5.75" customHeight="1" thickBot="1">
      <c r="A107" s="102"/>
      <c r="B107" s="99"/>
      <c r="C107" s="27">
        <v>2027</v>
      </c>
      <c r="D107" s="24">
        <f>E107+F107+G107+H107+I107</f>
        <v>0</v>
      </c>
      <c r="E107" s="24">
        <v>0</v>
      </c>
      <c r="F107" s="24">
        <v>0</v>
      </c>
      <c r="G107" s="24">
        <v>0</v>
      </c>
      <c r="H107" s="24">
        <v>0</v>
      </c>
      <c r="I107" s="44">
        <v>0</v>
      </c>
      <c r="J107" s="105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5.75" customHeight="1" thickBot="1">
      <c r="A108" s="103"/>
      <c r="B108" s="100"/>
      <c r="C108" s="27">
        <v>2028</v>
      </c>
      <c r="D108" s="24">
        <f>E108+F108+G108+H108+I108</f>
        <v>0</v>
      </c>
      <c r="E108" s="24">
        <v>0</v>
      </c>
      <c r="F108" s="24">
        <v>0</v>
      </c>
      <c r="G108" s="24">
        <v>0</v>
      </c>
      <c r="H108" s="24">
        <v>0</v>
      </c>
      <c r="I108" s="44">
        <v>0</v>
      </c>
      <c r="J108" s="105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2.75" hidden="1" customHeight="1">
      <c r="A109" s="70"/>
      <c r="B109" s="71"/>
      <c r="C109" s="71"/>
      <c r="D109" s="71"/>
      <c r="E109" s="71"/>
      <c r="F109" s="71"/>
      <c r="G109" s="71"/>
      <c r="H109" s="71"/>
      <c r="I109" s="71"/>
      <c r="J109" s="105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2.75" hidden="1" customHeight="1">
      <c r="A110" s="70"/>
      <c r="B110" s="71"/>
      <c r="C110" s="71"/>
      <c r="D110" s="71"/>
      <c r="E110" s="71"/>
      <c r="F110" s="71"/>
      <c r="G110" s="71"/>
      <c r="H110" s="71"/>
      <c r="I110" s="71"/>
      <c r="J110" s="105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3.5" hidden="1" customHeight="1" thickBot="1">
      <c r="A111" s="70"/>
      <c r="B111" s="71"/>
      <c r="C111" s="71"/>
      <c r="D111" s="71"/>
      <c r="E111" s="71"/>
      <c r="F111" s="71"/>
      <c r="G111" s="71"/>
      <c r="H111" s="71"/>
      <c r="I111" s="71"/>
      <c r="J111" s="105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3.5" hidden="1" customHeight="1">
      <c r="A112" s="208">
        <v>2</v>
      </c>
      <c r="B112" s="134" t="s">
        <v>23</v>
      </c>
      <c r="C112" s="14">
        <v>2024</v>
      </c>
      <c r="D112" s="15">
        <f t="shared" ref="D112:D121" si="13">E112+F112+G112+H112+I112</f>
        <v>0</v>
      </c>
      <c r="E112" s="15">
        <v>0</v>
      </c>
      <c r="F112" s="15">
        <v>0</v>
      </c>
      <c r="G112" s="15">
        <v>0</v>
      </c>
      <c r="H112" s="15">
        <v>0</v>
      </c>
      <c r="I112" s="16">
        <v>0</v>
      </c>
      <c r="J112" s="105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3.5" hidden="1" customHeight="1">
      <c r="A113" s="164"/>
      <c r="B113" s="135"/>
      <c r="C113" s="26">
        <v>2025</v>
      </c>
      <c r="D113" s="23">
        <f t="shared" si="13"/>
        <v>0</v>
      </c>
      <c r="E113" s="23">
        <v>0</v>
      </c>
      <c r="F113" s="23">
        <v>0</v>
      </c>
      <c r="G113" s="23">
        <v>0</v>
      </c>
      <c r="H113" s="23">
        <v>0</v>
      </c>
      <c r="I113" s="25">
        <v>0</v>
      </c>
      <c r="J113" s="105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3.5" hidden="1" customHeight="1" thickBot="1">
      <c r="A114" s="164"/>
      <c r="B114" s="135"/>
      <c r="C114" s="27">
        <v>2026</v>
      </c>
      <c r="D114" s="24">
        <f t="shared" si="13"/>
        <v>0</v>
      </c>
      <c r="E114" s="24">
        <v>0</v>
      </c>
      <c r="F114" s="24">
        <v>0</v>
      </c>
      <c r="G114" s="24">
        <v>0</v>
      </c>
      <c r="H114" s="24">
        <v>0</v>
      </c>
      <c r="I114" s="44">
        <v>0</v>
      </c>
      <c r="J114" s="105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3.5" hidden="1" customHeight="1" thickBot="1">
      <c r="A115" s="164"/>
      <c r="B115" s="135"/>
      <c r="C115" s="27">
        <v>2027</v>
      </c>
      <c r="D115" s="24">
        <f t="shared" si="13"/>
        <v>0</v>
      </c>
      <c r="E115" s="24">
        <v>0</v>
      </c>
      <c r="F115" s="24">
        <v>0</v>
      </c>
      <c r="G115" s="24">
        <v>0</v>
      </c>
      <c r="H115" s="24">
        <v>0</v>
      </c>
      <c r="I115" s="44">
        <v>0</v>
      </c>
      <c r="J115" s="105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3.5" hidden="1" customHeight="1" thickBot="1">
      <c r="A116" s="209"/>
      <c r="B116" s="136"/>
      <c r="C116" s="27">
        <v>2028</v>
      </c>
      <c r="D116" s="24">
        <f t="shared" si="13"/>
        <v>0</v>
      </c>
      <c r="E116" s="24">
        <v>0</v>
      </c>
      <c r="F116" s="24">
        <v>0</v>
      </c>
      <c r="G116" s="24">
        <v>0</v>
      </c>
      <c r="H116" s="24">
        <v>0</v>
      </c>
      <c r="I116" s="44">
        <v>0</v>
      </c>
      <c r="J116" s="105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3.5" hidden="1" customHeight="1">
      <c r="A117" s="208">
        <v>3</v>
      </c>
      <c r="B117" s="134" t="s">
        <v>24</v>
      </c>
      <c r="C117" s="14">
        <v>2024</v>
      </c>
      <c r="D117" s="15">
        <f t="shared" si="13"/>
        <v>0</v>
      </c>
      <c r="E117" s="15">
        <v>0</v>
      </c>
      <c r="F117" s="15">
        <v>0</v>
      </c>
      <c r="G117" s="15">
        <v>0</v>
      </c>
      <c r="H117" s="15">
        <v>0</v>
      </c>
      <c r="I117" s="16">
        <v>0</v>
      </c>
      <c r="J117" s="105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3.5" hidden="1" customHeight="1">
      <c r="A118" s="164"/>
      <c r="B118" s="135"/>
      <c r="C118" s="26">
        <v>2025</v>
      </c>
      <c r="D118" s="23">
        <f t="shared" si="13"/>
        <v>0</v>
      </c>
      <c r="E118" s="23">
        <v>0</v>
      </c>
      <c r="F118" s="23">
        <v>0</v>
      </c>
      <c r="G118" s="23">
        <v>0</v>
      </c>
      <c r="H118" s="23">
        <v>0</v>
      </c>
      <c r="I118" s="25">
        <v>0</v>
      </c>
      <c r="J118" s="105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3.5" hidden="1" customHeight="1" thickBot="1">
      <c r="A119" s="164"/>
      <c r="B119" s="135"/>
      <c r="C119" s="27">
        <v>2026</v>
      </c>
      <c r="D119" s="24">
        <f t="shared" si="13"/>
        <v>0</v>
      </c>
      <c r="E119" s="24">
        <v>0</v>
      </c>
      <c r="F119" s="24">
        <v>0</v>
      </c>
      <c r="G119" s="24">
        <v>0</v>
      </c>
      <c r="H119" s="24">
        <v>0</v>
      </c>
      <c r="I119" s="44">
        <v>0</v>
      </c>
      <c r="J119" s="105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3.5" hidden="1" customHeight="1" thickBot="1">
      <c r="A120" s="164"/>
      <c r="B120" s="135"/>
      <c r="C120" s="27">
        <v>2027</v>
      </c>
      <c r="D120" s="24">
        <f t="shared" si="13"/>
        <v>0</v>
      </c>
      <c r="E120" s="24">
        <v>0</v>
      </c>
      <c r="F120" s="24">
        <v>0</v>
      </c>
      <c r="G120" s="24">
        <v>0</v>
      </c>
      <c r="H120" s="24">
        <v>0</v>
      </c>
      <c r="I120" s="44">
        <v>0</v>
      </c>
      <c r="J120" s="105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3.5" hidden="1" customHeight="1" thickBot="1">
      <c r="A121" s="209"/>
      <c r="B121" s="136"/>
      <c r="C121" s="27">
        <v>2028</v>
      </c>
      <c r="D121" s="24">
        <f t="shared" si="13"/>
        <v>0</v>
      </c>
      <c r="E121" s="24">
        <v>0</v>
      </c>
      <c r="F121" s="24">
        <v>0</v>
      </c>
      <c r="G121" s="24">
        <v>0</v>
      </c>
      <c r="H121" s="24">
        <v>0</v>
      </c>
      <c r="I121" s="44">
        <v>0</v>
      </c>
      <c r="J121" s="105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5" customHeight="1">
      <c r="A122" s="137" t="s">
        <v>63</v>
      </c>
      <c r="B122" s="138"/>
      <c r="C122" s="17">
        <v>2024</v>
      </c>
      <c r="D122" s="18">
        <f>D104+D112+D117</f>
        <v>3522</v>
      </c>
      <c r="E122" s="18">
        <f>E104</f>
        <v>0</v>
      </c>
      <c r="F122" s="18">
        <f>F104</f>
        <v>0</v>
      </c>
      <c r="G122" s="18">
        <f>G104</f>
        <v>3522</v>
      </c>
      <c r="H122" s="18">
        <f>H104</f>
        <v>0</v>
      </c>
      <c r="I122" s="18">
        <f>I104</f>
        <v>0</v>
      </c>
      <c r="J122" s="105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5" customHeight="1">
      <c r="A123" s="139"/>
      <c r="B123" s="140"/>
      <c r="C123" s="13">
        <v>2025</v>
      </c>
      <c r="D123" s="8">
        <f>D105+D113+D118</f>
        <v>0</v>
      </c>
      <c r="E123" s="8">
        <f>E105+E113+E118</f>
        <v>0</v>
      </c>
      <c r="F123" s="8">
        <f>F105+F113+F118</f>
        <v>0</v>
      </c>
      <c r="G123" s="8">
        <f>G105+G113+G118</f>
        <v>0</v>
      </c>
      <c r="H123" s="8">
        <f>H105+H113+H118</f>
        <v>0</v>
      </c>
      <c r="I123" s="8">
        <f>I105+I113+I118</f>
        <v>0</v>
      </c>
      <c r="J123" s="105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5.75" customHeight="1" thickBot="1">
      <c r="A124" s="139"/>
      <c r="B124" s="140"/>
      <c r="C124" s="75">
        <v>2026</v>
      </c>
      <c r="D124" s="78">
        <f t="shared" ref="D124:I126" si="14">D106</f>
        <v>0</v>
      </c>
      <c r="E124" s="78">
        <f t="shared" si="14"/>
        <v>0</v>
      </c>
      <c r="F124" s="78">
        <f t="shared" si="14"/>
        <v>0</v>
      </c>
      <c r="G124" s="78">
        <f t="shared" si="14"/>
        <v>0</v>
      </c>
      <c r="H124" s="78">
        <f t="shared" si="14"/>
        <v>0</v>
      </c>
      <c r="I124" s="78">
        <f t="shared" si="14"/>
        <v>0</v>
      </c>
      <c r="J124" s="105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5" customHeight="1">
      <c r="A125" s="139"/>
      <c r="B125" s="140"/>
      <c r="C125" s="74">
        <v>2027</v>
      </c>
      <c r="D125" s="77">
        <f t="shared" si="14"/>
        <v>0</v>
      </c>
      <c r="E125" s="77">
        <f t="shared" si="14"/>
        <v>0</v>
      </c>
      <c r="F125" s="77">
        <f t="shared" si="14"/>
        <v>0</v>
      </c>
      <c r="G125" s="77">
        <f t="shared" si="14"/>
        <v>0</v>
      </c>
      <c r="H125" s="77">
        <f t="shared" si="14"/>
        <v>0</v>
      </c>
      <c r="I125" s="77">
        <f t="shared" si="14"/>
        <v>0</v>
      </c>
      <c r="J125" s="105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5.75" customHeight="1" thickBot="1">
      <c r="A126" s="141"/>
      <c r="B126" s="142"/>
      <c r="C126" s="75">
        <v>2028</v>
      </c>
      <c r="D126" s="78">
        <f t="shared" si="14"/>
        <v>0</v>
      </c>
      <c r="E126" s="78">
        <f t="shared" si="14"/>
        <v>0</v>
      </c>
      <c r="F126" s="78">
        <f t="shared" si="14"/>
        <v>0</v>
      </c>
      <c r="G126" s="78">
        <f t="shared" si="14"/>
        <v>0</v>
      </c>
      <c r="H126" s="78">
        <f t="shared" si="14"/>
        <v>0</v>
      </c>
      <c r="I126" s="78">
        <f t="shared" si="14"/>
        <v>0</v>
      </c>
      <c r="J126" s="105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3.5" hidden="1" customHeight="1" thickBot="1">
      <c r="A127" s="70"/>
      <c r="B127" s="71"/>
      <c r="C127" s="71"/>
      <c r="D127" s="71"/>
      <c r="E127" s="71"/>
      <c r="F127" s="71"/>
      <c r="G127" s="71"/>
      <c r="H127" s="71"/>
      <c r="I127" s="71"/>
      <c r="J127" s="105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5" customHeight="1">
      <c r="A128" s="137" t="s">
        <v>130</v>
      </c>
      <c r="B128" s="138"/>
      <c r="C128" s="145" t="s">
        <v>127</v>
      </c>
      <c r="D128" s="128">
        <f>D122+D123+D124+D125+D126</f>
        <v>3522</v>
      </c>
      <c r="E128" s="128">
        <f>E104+E105+E106+E107+E108</f>
        <v>0</v>
      </c>
      <c r="F128" s="128">
        <f>F122+F123+F124+F125+F126</f>
        <v>0</v>
      </c>
      <c r="G128" s="128">
        <f>G122+G123+G124+G125+G126</f>
        <v>3522</v>
      </c>
      <c r="H128" s="128">
        <f>H122+H123+H124+H125+H126</f>
        <v>0</v>
      </c>
      <c r="I128" s="128">
        <f>I104+I105+I106+I107+I108</f>
        <v>0</v>
      </c>
      <c r="J128" s="105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5" customHeight="1">
      <c r="A129" s="143"/>
      <c r="B129" s="144"/>
      <c r="C129" s="146"/>
      <c r="D129" s="129"/>
      <c r="E129" s="129"/>
      <c r="F129" s="129"/>
      <c r="G129" s="129"/>
      <c r="H129" s="129"/>
      <c r="I129" s="129"/>
      <c r="J129" s="105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8.25" customHeight="1">
      <c r="A130" s="143"/>
      <c r="B130" s="144"/>
      <c r="C130" s="146"/>
      <c r="D130" s="129"/>
      <c r="E130" s="129"/>
      <c r="F130" s="129"/>
      <c r="G130" s="129"/>
      <c r="H130" s="129"/>
      <c r="I130" s="129"/>
      <c r="J130" s="105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3.5" hidden="1" customHeight="1" thickBot="1">
      <c r="A131" s="141"/>
      <c r="B131" s="142"/>
      <c r="C131" s="147"/>
      <c r="D131" s="130"/>
      <c r="E131" s="130"/>
      <c r="F131" s="130"/>
      <c r="G131" s="130"/>
      <c r="H131" s="130"/>
      <c r="I131" s="130"/>
      <c r="J131" s="10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3.5" hidden="1" thickBot="1">
      <c r="A132" s="70"/>
      <c r="B132" s="71"/>
      <c r="C132" s="71"/>
      <c r="D132" s="71"/>
      <c r="E132" s="71"/>
      <c r="F132" s="71"/>
      <c r="G132" s="71"/>
      <c r="H132" s="71"/>
      <c r="I132" s="71"/>
      <c r="J132" s="72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2.75">
      <c r="A133" s="131" t="s">
        <v>131</v>
      </c>
      <c r="B133" s="132"/>
      <c r="C133" s="132"/>
      <c r="D133" s="132"/>
      <c r="E133" s="132"/>
      <c r="F133" s="132"/>
      <c r="G133" s="132"/>
      <c r="H133" s="132"/>
      <c r="I133" s="132"/>
      <c r="J133" s="133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6.75" customHeight="1" thickBot="1">
      <c r="A134" s="131"/>
      <c r="B134" s="132"/>
      <c r="C134" s="132"/>
      <c r="D134" s="132"/>
      <c r="E134" s="132"/>
      <c r="F134" s="132"/>
      <c r="G134" s="132"/>
      <c r="H134" s="132"/>
      <c r="I134" s="132"/>
      <c r="J134" s="133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2.75" customHeight="1">
      <c r="A135" s="101">
        <v>1</v>
      </c>
      <c r="B135" s="134" t="s">
        <v>91</v>
      </c>
      <c r="C135" s="14">
        <v>2024</v>
      </c>
      <c r="D135" s="15">
        <f>E135+F135+G135+H135+I135</f>
        <v>31</v>
      </c>
      <c r="E135" s="15">
        <v>0</v>
      </c>
      <c r="F135" s="15">
        <v>0</v>
      </c>
      <c r="G135" s="15">
        <v>0</v>
      </c>
      <c r="H135" s="15">
        <v>31</v>
      </c>
      <c r="I135" s="16">
        <v>0</v>
      </c>
      <c r="J135" s="104" t="s">
        <v>104</v>
      </c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5" customHeight="1">
      <c r="A136" s="123"/>
      <c r="B136" s="135"/>
      <c r="C136" s="26">
        <v>2025</v>
      </c>
      <c r="D136" s="23">
        <f>E136+F136+G136+H136+I136</f>
        <v>52.3</v>
      </c>
      <c r="E136" s="23">
        <v>0</v>
      </c>
      <c r="F136" s="23">
        <v>0</v>
      </c>
      <c r="G136" s="23">
        <v>0</v>
      </c>
      <c r="H136" s="23">
        <v>52.3</v>
      </c>
      <c r="I136" s="25">
        <v>0</v>
      </c>
      <c r="J136" s="105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5.75" customHeight="1" thickBot="1">
      <c r="A137" s="102"/>
      <c r="B137" s="135"/>
      <c r="C137" s="27">
        <v>2026</v>
      </c>
      <c r="D137" s="24">
        <f>E137+F137+G137+H137+I137</f>
        <v>43.3</v>
      </c>
      <c r="E137" s="24">
        <v>0</v>
      </c>
      <c r="F137" s="24">
        <v>0</v>
      </c>
      <c r="G137" s="24">
        <v>0</v>
      </c>
      <c r="H137" s="24">
        <v>43.3</v>
      </c>
      <c r="I137" s="44">
        <v>0</v>
      </c>
      <c r="J137" s="105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5.75" customHeight="1" thickBot="1">
      <c r="A138" s="102"/>
      <c r="B138" s="135"/>
      <c r="C138" s="27">
        <v>2027</v>
      </c>
      <c r="D138" s="24">
        <f>E138+F138+G138+H138+I138</f>
        <v>38.1</v>
      </c>
      <c r="E138" s="24">
        <v>0</v>
      </c>
      <c r="F138" s="24">
        <v>0</v>
      </c>
      <c r="G138" s="24">
        <v>0</v>
      </c>
      <c r="H138" s="24">
        <v>38.1</v>
      </c>
      <c r="I138" s="44">
        <v>0</v>
      </c>
      <c r="J138" s="105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5.75" customHeight="1" thickBot="1">
      <c r="A139" s="103"/>
      <c r="B139" s="136"/>
      <c r="C139" s="27">
        <v>2028</v>
      </c>
      <c r="D139" s="24">
        <f>E139+F139+G139+H139+I139</f>
        <v>38.1</v>
      </c>
      <c r="E139" s="24">
        <v>0</v>
      </c>
      <c r="F139" s="24">
        <v>0</v>
      </c>
      <c r="G139" s="24">
        <v>0</v>
      </c>
      <c r="H139" s="24">
        <v>38.1</v>
      </c>
      <c r="I139" s="44">
        <v>0</v>
      </c>
      <c r="J139" s="105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3.5" hidden="1" customHeight="1" thickBot="1">
      <c r="A140" s="70"/>
      <c r="B140" s="71"/>
      <c r="C140" s="71"/>
      <c r="D140" s="71"/>
      <c r="E140" s="71"/>
      <c r="F140" s="71"/>
      <c r="G140" s="71"/>
      <c r="H140" s="71"/>
      <c r="I140" s="71"/>
      <c r="J140" s="105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3.5" hidden="1" customHeight="1" thickBot="1">
      <c r="A141" s="70"/>
      <c r="B141" s="71"/>
      <c r="C141" s="71"/>
      <c r="D141" s="71"/>
      <c r="E141" s="71"/>
      <c r="F141" s="71"/>
      <c r="G141" s="71"/>
      <c r="H141" s="71"/>
      <c r="I141" s="71"/>
      <c r="J141" s="105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3.5" hidden="1" customHeight="1" thickBot="1">
      <c r="A142" s="70"/>
      <c r="B142" s="71"/>
      <c r="C142" s="71"/>
      <c r="D142" s="71"/>
      <c r="E142" s="71"/>
      <c r="F142" s="71"/>
      <c r="G142" s="71"/>
      <c r="H142" s="71"/>
      <c r="I142" s="71"/>
      <c r="J142" s="105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5" customHeight="1">
      <c r="A143" s="137" t="s">
        <v>63</v>
      </c>
      <c r="B143" s="138"/>
      <c r="C143" s="17">
        <v>2024</v>
      </c>
      <c r="D143" s="18">
        <f t="shared" ref="D143:I147" si="15">D135</f>
        <v>31</v>
      </c>
      <c r="E143" s="18">
        <f t="shared" si="15"/>
        <v>0</v>
      </c>
      <c r="F143" s="18">
        <f t="shared" si="15"/>
        <v>0</v>
      </c>
      <c r="G143" s="18">
        <f t="shared" si="15"/>
        <v>0</v>
      </c>
      <c r="H143" s="18">
        <f t="shared" si="15"/>
        <v>31</v>
      </c>
      <c r="I143" s="18">
        <f t="shared" si="15"/>
        <v>0</v>
      </c>
      <c r="J143" s="105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5" customHeight="1">
      <c r="A144" s="139"/>
      <c r="B144" s="140"/>
      <c r="C144" s="13">
        <v>2025</v>
      </c>
      <c r="D144" s="8">
        <f t="shared" si="15"/>
        <v>52.3</v>
      </c>
      <c r="E144" s="8">
        <f t="shared" si="15"/>
        <v>0</v>
      </c>
      <c r="F144" s="8">
        <f t="shared" si="15"/>
        <v>0</v>
      </c>
      <c r="G144" s="8">
        <f t="shared" si="15"/>
        <v>0</v>
      </c>
      <c r="H144" s="8">
        <f t="shared" si="15"/>
        <v>52.3</v>
      </c>
      <c r="I144" s="8">
        <f t="shared" si="15"/>
        <v>0</v>
      </c>
      <c r="J144" s="105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5.75" customHeight="1" thickBot="1">
      <c r="A145" s="139"/>
      <c r="B145" s="140"/>
      <c r="C145" s="75">
        <v>2026</v>
      </c>
      <c r="D145" s="78">
        <f t="shared" si="15"/>
        <v>43.3</v>
      </c>
      <c r="E145" s="78">
        <f t="shared" si="15"/>
        <v>0</v>
      </c>
      <c r="F145" s="78">
        <f t="shared" si="15"/>
        <v>0</v>
      </c>
      <c r="G145" s="78">
        <f t="shared" si="15"/>
        <v>0</v>
      </c>
      <c r="H145" s="78">
        <f t="shared" si="15"/>
        <v>43.3</v>
      </c>
      <c r="I145" s="78">
        <f t="shared" si="15"/>
        <v>0</v>
      </c>
      <c r="J145" s="105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5" customHeight="1">
      <c r="A146" s="139"/>
      <c r="B146" s="140"/>
      <c r="C146" s="74">
        <v>2027</v>
      </c>
      <c r="D146" s="77">
        <f t="shared" si="15"/>
        <v>38.1</v>
      </c>
      <c r="E146" s="77">
        <f t="shared" si="15"/>
        <v>0</v>
      </c>
      <c r="F146" s="77">
        <f t="shared" si="15"/>
        <v>0</v>
      </c>
      <c r="G146" s="77">
        <f t="shared" si="15"/>
        <v>0</v>
      </c>
      <c r="H146" s="77">
        <f t="shared" si="15"/>
        <v>38.1</v>
      </c>
      <c r="I146" s="77">
        <f t="shared" si="15"/>
        <v>0</v>
      </c>
      <c r="J146" s="105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5.75" customHeight="1" thickBot="1">
      <c r="A147" s="141"/>
      <c r="B147" s="142"/>
      <c r="C147" s="75">
        <v>2028</v>
      </c>
      <c r="D147" s="78">
        <f t="shared" si="15"/>
        <v>38.1</v>
      </c>
      <c r="E147" s="78">
        <f t="shared" si="15"/>
        <v>0</v>
      </c>
      <c r="F147" s="78">
        <f t="shared" si="15"/>
        <v>0</v>
      </c>
      <c r="G147" s="78">
        <f t="shared" si="15"/>
        <v>0</v>
      </c>
      <c r="H147" s="78">
        <f t="shared" si="15"/>
        <v>38.1</v>
      </c>
      <c r="I147" s="78">
        <f t="shared" si="15"/>
        <v>0</v>
      </c>
      <c r="J147" s="105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3.5" hidden="1" customHeight="1" thickBot="1">
      <c r="A148" s="70"/>
      <c r="B148" s="71"/>
      <c r="C148" s="71"/>
      <c r="D148" s="71"/>
      <c r="E148" s="71"/>
      <c r="F148" s="71"/>
      <c r="G148" s="71"/>
      <c r="H148" s="71"/>
      <c r="I148" s="71"/>
      <c r="J148" s="105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5" customHeight="1">
      <c r="A149" s="137" t="s">
        <v>132</v>
      </c>
      <c r="B149" s="138"/>
      <c r="C149" s="145" t="s">
        <v>127</v>
      </c>
      <c r="D149" s="128">
        <f t="shared" ref="D149:I149" si="16">D143+D144+D145+D146+D147</f>
        <v>202.79999999999998</v>
      </c>
      <c r="E149" s="128">
        <f t="shared" si="16"/>
        <v>0</v>
      </c>
      <c r="F149" s="128">
        <f t="shared" si="16"/>
        <v>0</v>
      </c>
      <c r="G149" s="128">
        <f t="shared" si="16"/>
        <v>0</v>
      </c>
      <c r="H149" s="128">
        <f t="shared" si="16"/>
        <v>202.79999999999998</v>
      </c>
      <c r="I149" s="128">
        <f t="shared" si="16"/>
        <v>0</v>
      </c>
      <c r="J149" s="105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5" customHeight="1">
      <c r="A150" s="143"/>
      <c r="B150" s="144"/>
      <c r="C150" s="146"/>
      <c r="D150" s="129"/>
      <c r="E150" s="129"/>
      <c r="F150" s="129"/>
      <c r="G150" s="129"/>
      <c r="H150" s="129"/>
      <c r="I150" s="129"/>
      <c r="J150" s="105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5" customHeight="1">
      <c r="A151" s="143"/>
      <c r="B151" s="144"/>
      <c r="C151" s="146"/>
      <c r="D151" s="129"/>
      <c r="E151" s="129"/>
      <c r="F151" s="129"/>
      <c r="G151" s="129"/>
      <c r="H151" s="129"/>
      <c r="I151" s="129"/>
      <c r="J151" s="105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5.75" customHeight="1" thickBot="1">
      <c r="A152" s="141"/>
      <c r="B152" s="142"/>
      <c r="C152" s="147"/>
      <c r="D152" s="130"/>
      <c r="E152" s="130"/>
      <c r="F152" s="130"/>
      <c r="G152" s="130"/>
      <c r="H152" s="130"/>
      <c r="I152" s="130"/>
      <c r="J152" s="105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5" customHeight="1">
      <c r="A153" s="92" t="s">
        <v>101</v>
      </c>
      <c r="B153" s="93"/>
      <c r="C153" s="17">
        <v>2024</v>
      </c>
      <c r="D153" s="18">
        <f t="shared" ref="D153:I153" si="17">D122+D35+D143</f>
        <v>7607.6880099999998</v>
      </c>
      <c r="E153" s="18">
        <f t="shared" si="17"/>
        <v>0</v>
      </c>
      <c r="F153" s="18">
        <f t="shared" si="17"/>
        <v>1408.84448</v>
      </c>
      <c r="G153" s="18">
        <f t="shared" si="17"/>
        <v>3522</v>
      </c>
      <c r="H153" s="18">
        <f t="shared" si="17"/>
        <v>2676.8435300000001</v>
      </c>
      <c r="I153" s="18">
        <f t="shared" si="17"/>
        <v>0</v>
      </c>
      <c r="J153" s="105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5" customHeight="1">
      <c r="A154" s="94"/>
      <c r="B154" s="95"/>
      <c r="C154" s="37">
        <v>2025</v>
      </c>
      <c r="D154" s="8">
        <f t="shared" ref="D154:I155" si="18">D36+D123+D144</f>
        <v>6750.4639999999999</v>
      </c>
      <c r="E154" s="8">
        <f t="shared" si="18"/>
        <v>0</v>
      </c>
      <c r="F154" s="8">
        <f t="shared" si="18"/>
        <v>2500</v>
      </c>
      <c r="G154" s="8">
        <f t="shared" si="18"/>
        <v>0</v>
      </c>
      <c r="H154" s="8">
        <f t="shared" si="18"/>
        <v>4250.4639999999999</v>
      </c>
      <c r="I154" s="8">
        <f t="shared" si="18"/>
        <v>0</v>
      </c>
      <c r="J154" s="105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5" customHeight="1">
      <c r="A155" s="94"/>
      <c r="B155" s="95"/>
      <c r="C155" s="37">
        <v>2026</v>
      </c>
      <c r="D155" s="77">
        <f t="shared" si="18"/>
        <v>3573.8</v>
      </c>
      <c r="E155" s="77">
        <f t="shared" si="18"/>
        <v>0</v>
      </c>
      <c r="F155" s="77">
        <f t="shared" si="18"/>
        <v>0</v>
      </c>
      <c r="G155" s="77">
        <f t="shared" si="18"/>
        <v>0</v>
      </c>
      <c r="H155" s="77">
        <f t="shared" si="18"/>
        <v>3573.8</v>
      </c>
      <c r="I155" s="77">
        <f t="shared" si="18"/>
        <v>0</v>
      </c>
      <c r="J155" s="105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5" customHeight="1">
      <c r="A156" s="94"/>
      <c r="B156" s="95"/>
      <c r="C156" s="37">
        <v>2027</v>
      </c>
      <c r="D156" s="77">
        <f>D38+D125+D146</f>
        <v>3460.2</v>
      </c>
      <c r="E156" s="77">
        <f t="shared" ref="E156:I156" si="19">E38+E125+E146</f>
        <v>0</v>
      </c>
      <c r="F156" s="77">
        <f t="shared" si="19"/>
        <v>0</v>
      </c>
      <c r="G156" s="77">
        <f t="shared" si="19"/>
        <v>0</v>
      </c>
      <c r="H156" s="77">
        <f t="shared" si="19"/>
        <v>3460.2</v>
      </c>
      <c r="I156" s="77">
        <f t="shared" si="19"/>
        <v>0</v>
      </c>
      <c r="J156" s="105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5.75" customHeight="1" thickBot="1">
      <c r="A157" s="96"/>
      <c r="B157" s="97"/>
      <c r="C157" s="43">
        <v>2028</v>
      </c>
      <c r="D157" s="78">
        <f>D39+D126+D147</f>
        <v>3460.2</v>
      </c>
      <c r="E157" s="78">
        <f>E39+E126+E147</f>
        <v>0</v>
      </c>
      <c r="F157" s="78">
        <f>F39+F126+F147</f>
        <v>0</v>
      </c>
      <c r="G157" s="78">
        <f>G39+G126+G147</f>
        <v>0</v>
      </c>
      <c r="H157" s="78">
        <f>H39+H126+H147</f>
        <v>3460.2</v>
      </c>
      <c r="I157" s="78">
        <f>I39+I126+I147</f>
        <v>0</v>
      </c>
      <c r="J157" s="105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5" customHeight="1">
      <c r="A158" s="137" t="s">
        <v>155</v>
      </c>
      <c r="B158" s="138"/>
      <c r="C158" s="145" t="s">
        <v>127</v>
      </c>
      <c r="D158" s="128">
        <f t="shared" ref="D158:I158" si="20">D153+D154+D155+D156+D157</f>
        <v>24852.352010000002</v>
      </c>
      <c r="E158" s="128">
        <f t="shared" si="20"/>
        <v>0</v>
      </c>
      <c r="F158" s="128">
        <f t="shared" si="20"/>
        <v>3908.8444799999997</v>
      </c>
      <c r="G158" s="128">
        <f t="shared" si="20"/>
        <v>3522</v>
      </c>
      <c r="H158" s="128">
        <f t="shared" si="20"/>
        <v>17421.507530000003</v>
      </c>
      <c r="I158" s="128">
        <f t="shared" si="20"/>
        <v>0</v>
      </c>
      <c r="J158" s="105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5" customHeight="1">
      <c r="A159" s="143"/>
      <c r="B159" s="144"/>
      <c r="C159" s="146"/>
      <c r="D159" s="129"/>
      <c r="E159" s="129"/>
      <c r="F159" s="129"/>
      <c r="G159" s="129"/>
      <c r="H159" s="129"/>
      <c r="I159" s="129"/>
      <c r="J159" s="105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5" customHeight="1">
      <c r="A160" s="143"/>
      <c r="B160" s="144"/>
      <c r="C160" s="146"/>
      <c r="D160" s="129"/>
      <c r="E160" s="129"/>
      <c r="F160" s="129"/>
      <c r="G160" s="129"/>
      <c r="H160" s="129"/>
      <c r="I160" s="129"/>
      <c r="J160" s="105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5.75" customHeight="1" thickBot="1">
      <c r="A161" s="141"/>
      <c r="B161" s="142"/>
      <c r="C161" s="147"/>
      <c r="D161" s="130"/>
      <c r="E161" s="130"/>
      <c r="F161" s="130"/>
      <c r="G161" s="130"/>
      <c r="H161" s="130"/>
      <c r="I161" s="130"/>
      <c r="J161" s="10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5.75">
      <c r="A162" s="255" t="s">
        <v>19</v>
      </c>
      <c r="B162" s="256"/>
      <c r="C162" s="256"/>
      <c r="D162" s="256"/>
      <c r="E162" s="256"/>
      <c r="F162" s="256"/>
      <c r="G162" s="256"/>
      <c r="H162" s="256"/>
      <c r="I162" s="256"/>
      <c r="J162" s="257"/>
    </row>
    <row r="163" spans="1:24" ht="15.75" thickBot="1">
      <c r="A163" s="241" t="s">
        <v>21</v>
      </c>
      <c r="B163" s="147"/>
      <c r="C163" s="147"/>
      <c r="D163" s="147"/>
      <c r="E163" s="147"/>
      <c r="F163" s="147"/>
      <c r="G163" s="147"/>
      <c r="H163" s="147"/>
      <c r="I163" s="147"/>
      <c r="J163" s="127"/>
    </row>
    <row r="164" spans="1:24" ht="15" hidden="1">
      <c r="A164" s="101">
        <v>1</v>
      </c>
      <c r="B164" s="98" t="s">
        <v>71</v>
      </c>
      <c r="C164" s="14">
        <v>2022</v>
      </c>
      <c r="D164" s="15">
        <f t="shared" ref="D164:D196" si="21">E164+F164+G164+H164+I164</f>
        <v>0</v>
      </c>
      <c r="E164" s="15">
        <v>0</v>
      </c>
      <c r="F164" s="15">
        <v>0</v>
      </c>
      <c r="G164" s="15">
        <v>0</v>
      </c>
      <c r="H164" s="15">
        <v>0</v>
      </c>
      <c r="I164" s="28">
        <v>0</v>
      </c>
      <c r="J164" s="68"/>
    </row>
    <row r="165" spans="1:24" ht="15" hidden="1">
      <c r="A165" s="123"/>
      <c r="B165" s="124"/>
      <c r="C165" s="26">
        <v>2023</v>
      </c>
      <c r="D165" s="23">
        <f t="shared" si="21"/>
        <v>0</v>
      </c>
      <c r="E165" s="23">
        <v>0</v>
      </c>
      <c r="F165" s="23">
        <v>0</v>
      </c>
      <c r="G165" s="23">
        <v>0</v>
      </c>
      <c r="H165" s="23">
        <v>0</v>
      </c>
      <c r="I165" s="29">
        <v>0</v>
      </c>
      <c r="J165" s="68"/>
    </row>
    <row r="166" spans="1:24" ht="15" hidden="1">
      <c r="A166" s="123"/>
      <c r="B166" s="124"/>
      <c r="C166" s="26">
        <v>2024</v>
      </c>
      <c r="D166" s="23">
        <f t="shared" si="21"/>
        <v>0</v>
      </c>
      <c r="E166" s="23">
        <v>0</v>
      </c>
      <c r="F166" s="23">
        <v>0</v>
      </c>
      <c r="G166" s="23">
        <v>0</v>
      </c>
      <c r="H166" s="23">
        <v>0</v>
      </c>
      <c r="I166" s="29">
        <v>0</v>
      </c>
      <c r="J166" s="68"/>
    </row>
    <row r="167" spans="1:24" ht="15" hidden="1">
      <c r="A167" s="102"/>
      <c r="B167" s="99"/>
      <c r="C167" s="26">
        <v>2025</v>
      </c>
      <c r="D167" s="23">
        <f t="shared" si="21"/>
        <v>0</v>
      </c>
      <c r="E167" s="23">
        <v>0</v>
      </c>
      <c r="F167" s="23">
        <v>0</v>
      </c>
      <c r="G167" s="23">
        <v>0</v>
      </c>
      <c r="H167" s="23">
        <v>0</v>
      </c>
      <c r="I167" s="23">
        <v>0</v>
      </c>
      <c r="J167" s="68"/>
    </row>
    <row r="168" spans="1:24" ht="15.75" hidden="1" thickBot="1">
      <c r="A168" s="103"/>
      <c r="B168" s="100"/>
      <c r="C168" s="83">
        <v>2026</v>
      </c>
      <c r="D168" s="86">
        <f t="shared" si="21"/>
        <v>0</v>
      </c>
      <c r="E168" s="86">
        <v>0</v>
      </c>
      <c r="F168" s="86">
        <v>0</v>
      </c>
      <c r="G168" s="86">
        <v>0</v>
      </c>
      <c r="H168" s="86">
        <v>0</v>
      </c>
      <c r="I168" s="38">
        <v>0</v>
      </c>
      <c r="J168" s="68"/>
    </row>
    <row r="169" spans="1:24" ht="15.75" hidden="1" customHeight="1" thickBot="1">
      <c r="A169" s="101">
        <v>2</v>
      </c>
      <c r="B169" s="98" t="s">
        <v>22</v>
      </c>
      <c r="C169" s="14">
        <v>2022</v>
      </c>
      <c r="D169" s="15">
        <f t="shared" si="21"/>
        <v>0</v>
      </c>
      <c r="E169" s="15">
        <v>0</v>
      </c>
      <c r="F169" s="15">
        <v>0</v>
      </c>
      <c r="G169" s="15">
        <v>0</v>
      </c>
      <c r="H169" s="15">
        <v>0</v>
      </c>
      <c r="I169" s="28">
        <v>0</v>
      </c>
      <c r="J169" s="104" t="s">
        <v>105</v>
      </c>
    </row>
    <row r="170" spans="1:24" ht="15.75" hidden="1" customHeight="1" thickBot="1">
      <c r="A170" s="123"/>
      <c r="B170" s="124"/>
      <c r="C170" s="26">
        <v>2023</v>
      </c>
      <c r="D170" s="23">
        <f t="shared" si="21"/>
        <v>0</v>
      </c>
      <c r="E170" s="23">
        <v>0</v>
      </c>
      <c r="F170" s="23">
        <v>0</v>
      </c>
      <c r="G170" s="23">
        <v>0</v>
      </c>
      <c r="H170" s="23">
        <v>0</v>
      </c>
      <c r="I170" s="29">
        <v>0</v>
      </c>
      <c r="J170" s="105"/>
    </row>
    <row r="171" spans="1:24" ht="15.75" hidden="1" customHeight="1" thickBot="1">
      <c r="A171" s="123"/>
      <c r="B171" s="124"/>
      <c r="C171" s="26">
        <v>2024</v>
      </c>
      <c r="D171" s="23">
        <f t="shared" si="21"/>
        <v>0</v>
      </c>
      <c r="E171" s="23">
        <v>0</v>
      </c>
      <c r="F171" s="23">
        <v>0</v>
      </c>
      <c r="G171" s="23">
        <v>0</v>
      </c>
      <c r="H171" s="23">
        <v>0</v>
      </c>
      <c r="I171" s="29">
        <v>0</v>
      </c>
      <c r="J171" s="105"/>
    </row>
    <row r="172" spans="1:24" ht="15.75" hidden="1" customHeight="1" thickBot="1">
      <c r="A172" s="102"/>
      <c r="B172" s="99"/>
      <c r="C172" s="26">
        <v>2025</v>
      </c>
      <c r="D172" s="23">
        <f t="shared" si="21"/>
        <v>0</v>
      </c>
      <c r="E172" s="23">
        <v>0</v>
      </c>
      <c r="F172" s="23">
        <v>0</v>
      </c>
      <c r="G172" s="23">
        <v>0</v>
      </c>
      <c r="H172" s="23">
        <v>0</v>
      </c>
      <c r="I172" s="23">
        <v>0</v>
      </c>
      <c r="J172" s="105"/>
    </row>
    <row r="173" spans="1:24" ht="15.75" hidden="1" customHeight="1" thickBot="1">
      <c r="A173" s="103"/>
      <c r="B173" s="100"/>
      <c r="C173" s="83">
        <v>2026</v>
      </c>
      <c r="D173" s="86">
        <f t="shared" si="21"/>
        <v>0</v>
      </c>
      <c r="E173" s="86">
        <v>0</v>
      </c>
      <c r="F173" s="86">
        <v>0</v>
      </c>
      <c r="G173" s="86">
        <v>0</v>
      </c>
      <c r="H173" s="86">
        <v>0</v>
      </c>
      <c r="I173" s="38">
        <v>0</v>
      </c>
      <c r="J173" s="105"/>
    </row>
    <row r="174" spans="1:24" ht="15" customHeight="1">
      <c r="A174" s="101">
        <v>1</v>
      </c>
      <c r="B174" s="98" t="s">
        <v>23</v>
      </c>
      <c r="C174" s="14">
        <v>2024</v>
      </c>
      <c r="D174" s="15">
        <f t="shared" si="21"/>
        <v>1183.55719</v>
      </c>
      <c r="E174" s="15">
        <v>0</v>
      </c>
      <c r="F174" s="15">
        <v>521.46987999999999</v>
      </c>
      <c r="G174" s="15">
        <v>0</v>
      </c>
      <c r="H174" s="15">
        <v>662.08731</v>
      </c>
      <c r="I174" s="16">
        <v>0</v>
      </c>
      <c r="J174" s="105"/>
    </row>
    <row r="175" spans="1:24" ht="15" customHeight="1">
      <c r="A175" s="102"/>
      <c r="B175" s="99"/>
      <c r="C175" s="26">
        <v>2025</v>
      </c>
      <c r="D175" s="23">
        <f t="shared" si="21"/>
        <v>40.200000000000003</v>
      </c>
      <c r="E175" s="23">
        <v>0</v>
      </c>
      <c r="F175" s="23">
        <v>0</v>
      </c>
      <c r="G175" s="23">
        <v>0</v>
      </c>
      <c r="H175" s="23">
        <v>40.200000000000003</v>
      </c>
      <c r="I175" s="25">
        <v>0</v>
      </c>
      <c r="J175" s="105"/>
    </row>
    <row r="176" spans="1:24" ht="15" customHeight="1" thickBot="1">
      <c r="A176" s="102"/>
      <c r="B176" s="99"/>
      <c r="C176" s="83">
        <v>2026</v>
      </c>
      <c r="D176" s="86">
        <f t="shared" si="21"/>
        <v>33.299999999999997</v>
      </c>
      <c r="E176" s="86">
        <v>0</v>
      </c>
      <c r="F176" s="86">
        <v>0</v>
      </c>
      <c r="G176" s="86">
        <v>0</v>
      </c>
      <c r="H176" s="86">
        <v>33.299999999999997</v>
      </c>
      <c r="I176" s="41">
        <v>0</v>
      </c>
      <c r="J176" s="105"/>
    </row>
    <row r="177" spans="1:10" ht="15" customHeight="1" thickBot="1">
      <c r="A177" s="102"/>
      <c r="B177" s="99"/>
      <c r="C177" s="83">
        <v>2027</v>
      </c>
      <c r="D177" s="86">
        <f t="shared" si="21"/>
        <v>29.3</v>
      </c>
      <c r="E177" s="86">
        <v>0</v>
      </c>
      <c r="F177" s="86">
        <v>0</v>
      </c>
      <c r="G177" s="86">
        <v>0</v>
      </c>
      <c r="H177" s="86">
        <v>29.3</v>
      </c>
      <c r="I177" s="41">
        <v>0</v>
      </c>
      <c r="J177" s="105"/>
    </row>
    <row r="178" spans="1:10" ht="15" customHeight="1" thickBot="1">
      <c r="A178" s="103"/>
      <c r="B178" s="100"/>
      <c r="C178" s="83">
        <v>2028</v>
      </c>
      <c r="D178" s="86">
        <f t="shared" si="21"/>
        <v>29.3</v>
      </c>
      <c r="E178" s="86">
        <v>0</v>
      </c>
      <c r="F178" s="86">
        <v>0</v>
      </c>
      <c r="G178" s="86">
        <v>0</v>
      </c>
      <c r="H178" s="86">
        <v>29.3</v>
      </c>
      <c r="I178" s="41">
        <v>0</v>
      </c>
      <c r="J178" s="105"/>
    </row>
    <row r="179" spans="1:10" ht="21" customHeight="1">
      <c r="A179" s="118" t="s">
        <v>133</v>
      </c>
      <c r="B179" s="98" t="s">
        <v>134</v>
      </c>
      <c r="C179" s="14">
        <v>2024</v>
      </c>
      <c r="D179" s="15">
        <f t="shared" si="21"/>
        <v>599.39083000000005</v>
      </c>
      <c r="E179" s="15">
        <v>0</v>
      </c>
      <c r="F179" s="15">
        <v>521.46987999999999</v>
      </c>
      <c r="G179" s="15">
        <v>0</v>
      </c>
      <c r="H179" s="15">
        <v>77.920950000000005</v>
      </c>
      <c r="I179" s="16">
        <v>0</v>
      </c>
      <c r="J179" s="105"/>
    </row>
    <row r="180" spans="1:10" ht="21" customHeight="1">
      <c r="A180" s="120"/>
      <c r="B180" s="99"/>
      <c r="C180" s="19">
        <v>2025</v>
      </c>
      <c r="D180" s="23">
        <f t="shared" si="21"/>
        <v>0</v>
      </c>
      <c r="E180" s="23">
        <v>0</v>
      </c>
      <c r="F180" s="23">
        <v>0</v>
      </c>
      <c r="G180" s="23">
        <v>0</v>
      </c>
      <c r="H180" s="23">
        <v>0</v>
      </c>
      <c r="I180" s="25">
        <v>0</v>
      </c>
      <c r="J180" s="105"/>
    </row>
    <row r="181" spans="1:10" ht="21" customHeight="1" thickBot="1">
      <c r="A181" s="120"/>
      <c r="B181" s="99"/>
      <c r="C181" s="27">
        <v>2026</v>
      </c>
      <c r="D181" s="86">
        <f t="shared" si="21"/>
        <v>0</v>
      </c>
      <c r="E181" s="86">
        <v>0</v>
      </c>
      <c r="F181" s="86">
        <v>0</v>
      </c>
      <c r="G181" s="86">
        <v>0</v>
      </c>
      <c r="H181" s="86">
        <v>0</v>
      </c>
      <c r="I181" s="41">
        <v>0</v>
      </c>
      <c r="J181" s="105"/>
    </row>
    <row r="182" spans="1:10" ht="21" customHeight="1" thickBot="1">
      <c r="A182" s="120"/>
      <c r="B182" s="99"/>
      <c r="C182" s="27">
        <v>2027</v>
      </c>
      <c r="D182" s="86">
        <f t="shared" si="21"/>
        <v>0</v>
      </c>
      <c r="E182" s="86">
        <v>0</v>
      </c>
      <c r="F182" s="86">
        <v>0</v>
      </c>
      <c r="G182" s="86">
        <v>0</v>
      </c>
      <c r="H182" s="86">
        <v>0</v>
      </c>
      <c r="I182" s="41">
        <v>0</v>
      </c>
      <c r="J182" s="105"/>
    </row>
    <row r="183" spans="1:10" ht="33.75" customHeight="1" thickBot="1">
      <c r="A183" s="121"/>
      <c r="B183" s="100"/>
      <c r="C183" s="27">
        <v>2028</v>
      </c>
      <c r="D183" s="86">
        <f t="shared" si="21"/>
        <v>0</v>
      </c>
      <c r="E183" s="86">
        <v>0</v>
      </c>
      <c r="F183" s="86">
        <v>0</v>
      </c>
      <c r="G183" s="86">
        <v>0</v>
      </c>
      <c r="H183" s="86">
        <v>0</v>
      </c>
      <c r="I183" s="41">
        <v>0</v>
      </c>
      <c r="J183" s="105"/>
    </row>
    <row r="184" spans="1:10" ht="13.5" hidden="1" customHeight="1">
      <c r="A184" s="101">
        <v>5</v>
      </c>
      <c r="B184" s="98" t="s">
        <v>84</v>
      </c>
      <c r="C184" s="14">
        <v>2022</v>
      </c>
      <c r="D184" s="15">
        <f t="shared" si="21"/>
        <v>0</v>
      </c>
      <c r="E184" s="15">
        <v>0</v>
      </c>
      <c r="F184" s="15">
        <v>0</v>
      </c>
      <c r="G184" s="15">
        <v>0</v>
      </c>
      <c r="H184" s="15">
        <v>0</v>
      </c>
      <c r="I184" s="28">
        <v>0</v>
      </c>
      <c r="J184" s="105"/>
    </row>
    <row r="185" spans="1:10" ht="15.75" hidden="1" customHeight="1" thickBot="1">
      <c r="A185" s="123"/>
      <c r="B185" s="124"/>
      <c r="C185" s="26">
        <v>2023</v>
      </c>
      <c r="D185" s="23">
        <f t="shared" si="21"/>
        <v>0</v>
      </c>
      <c r="E185" s="23">
        <v>0</v>
      </c>
      <c r="F185" s="23">
        <v>0</v>
      </c>
      <c r="G185" s="23">
        <v>0</v>
      </c>
      <c r="H185" s="23">
        <v>0</v>
      </c>
      <c r="I185" s="29">
        <v>0</v>
      </c>
      <c r="J185" s="105"/>
    </row>
    <row r="186" spans="1:10" ht="15.75" hidden="1" customHeight="1" thickBot="1">
      <c r="A186" s="123"/>
      <c r="B186" s="124"/>
      <c r="C186" s="26">
        <v>2024</v>
      </c>
      <c r="D186" s="23">
        <f t="shared" si="21"/>
        <v>0</v>
      </c>
      <c r="E186" s="23">
        <v>0</v>
      </c>
      <c r="F186" s="23">
        <v>0</v>
      </c>
      <c r="G186" s="23">
        <v>0</v>
      </c>
      <c r="H186" s="23">
        <v>0</v>
      </c>
      <c r="I186" s="29">
        <v>0</v>
      </c>
      <c r="J186" s="105"/>
    </row>
    <row r="187" spans="1:10" ht="15.75" hidden="1" customHeight="1" thickBot="1">
      <c r="A187" s="102"/>
      <c r="B187" s="99"/>
      <c r="C187" s="19">
        <v>2025</v>
      </c>
      <c r="D187" s="20">
        <f t="shared" si="21"/>
        <v>0</v>
      </c>
      <c r="E187" s="20">
        <v>0</v>
      </c>
      <c r="F187" s="20">
        <v>0</v>
      </c>
      <c r="G187" s="20">
        <v>0</v>
      </c>
      <c r="H187" s="20">
        <v>0</v>
      </c>
      <c r="I187" s="30">
        <v>0</v>
      </c>
      <c r="J187" s="105"/>
    </row>
    <row r="188" spans="1:10" ht="15.75" hidden="1" customHeight="1" thickBot="1">
      <c r="A188" s="102"/>
      <c r="B188" s="99"/>
      <c r="C188" s="19">
        <v>2026</v>
      </c>
      <c r="D188" s="20">
        <f t="shared" si="21"/>
        <v>0</v>
      </c>
      <c r="E188" s="20">
        <v>0</v>
      </c>
      <c r="F188" s="20">
        <v>0</v>
      </c>
      <c r="G188" s="20">
        <v>0</v>
      </c>
      <c r="H188" s="20">
        <v>0</v>
      </c>
      <c r="I188" s="30">
        <v>0</v>
      </c>
      <c r="J188" s="105"/>
    </row>
    <row r="189" spans="1:10" ht="15.75" hidden="1" customHeight="1" thickBot="1">
      <c r="A189" s="101">
        <v>3</v>
      </c>
      <c r="B189" s="98" t="s">
        <v>83</v>
      </c>
      <c r="C189" s="14">
        <v>2024</v>
      </c>
      <c r="D189" s="15">
        <f t="shared" si="21"/>
        <v>77.900000000000006</v>
      </c>
      <c r="E189" s="15">
        <v>0</v>
      </c>
      <c r="F189" s="15">
        <v>0</v>
      </c>
      <c r="G189" s="15">
        <v>0</v>
      </c>
      <c r="H189" s="15">
        <v>77.900000000000006</v>
      </c>
      <c r="I189" s="16">
        <v>0</v>
      </c>
      <c r="J189" s="105"/>
    </row>
    <row r="190" spans="1:10" ht="15.75" hidden="1" customHeight="1" thickBot="1">
      <c r="A190" s="102"/>
      <c r="B190" s="99"/>
      <c r="C190" s="19">
        <v>2025</v>
      </c>
      <c r="D190" s="20">
        <f t="shared" si="21"/>
        <v>81</v>
      </c>
      <c r="E190" s="20">
        <v>0</v>
      </c>
      <c r="F190" s="20">
        <v>0</v>
      </c>
      <c r="G190" s="20">
        <v>0</v>
      </c>
      <c r="H190" s="20">
        <v>81</v>
      </c>
      <c r="I190" s="21">
        <v>0</v>
      </c>
      <c r="J190" s="105"/>
    </row>
    <row r="191" spans="1:10" ht="15.75" hidden="1" customHeight="1" thickBot="1">
      <c r="A191" s="103"/>
      <c r="B191" s="100"/>
      <c r="C191" s="27">
        <v>2026</v>
      </c>
      <c r="D191" s="24">
        <f t="shared" si="21"/>
        <v>72.400000000000006</v>
      </c>
      <c r="E191" s="24">
        <v>0</v>
      </c>
      <c r="F191" s="24">
        <v>0</v>
      </c>
      <c r="G191" s="24">
        <v>0</v>
      </c>
      <c r="H191" s="24">
        <v>72.400000000000006</v>
      </c>
      <c r="I191" s="44">
        <v>0</v>
      </c>
      <c r="J191" s="105"/>
    </row>
    <row r="192" spans="1:10" ht="15" customHeight="1">
      <c r="A192" s="101">
        <v>2</v>
      </c>
      <c r="B192" s="98" t="s">
        <v>24</v>
      </c>
      <c r="C192" s="14">
        <v>2024</v>
      </c>
      <c r="D192" s="15">
        <f t="shared" si="21"/>
        <v>2.1</v>
      </c>
      <c r="E192" s="15">
        <v>0</v>
      </c>
      <c r="F192" s="15">
        <v>0</v>
      </c>
      <c r="G192" s="15">
        <v>0</v>
      </c>
      <c r="H192" s="15">
        <v>2.1</v>
      </c>
      <c r="I192" s="16">
        <v>0</v>
      </c>
      <c r="J192" s="105"/>
    </row>
    <row r="193" spans="1:24" ht="15">
      <c r="A193" s="102"/>
      <c r="B193" s="99"/>
      <c r="C193" s="19">
        <v>2025</v>
      </c>
      <c r="D193" s="23">
        <f t="shared" si="21"/>
        <v>2.2000000000000002</v>
      </c>
      <c r="E193" s="23">
        <v>0</v>
      </c>
      <c r="F193" s="23">
        <v>0</v>
      </c>
      <c r="G193" s="23">
        <v>0</v>
      </c>
      <c r="H193" s="23">
        <v>2.2000000000000002</v>
      </c>
      <c r="I193" s="25">
        <v>0</v>
      </c>
      <c r="J193" s="105"/>
    </row>
    <row r="194" spans="1:24" ht="15.75" thickBot="1">
      <c r="A194" s="102"/>
      <c r="B194" s="99"/>
      <c r="C194" s="27">
        <v>2026</v>
      </c>
      <c r="D194" s="86">
        <f t="shared" si="21"/>
        <v>1.8</v>
      </c>
      <c r="E194" s="86">
        <v>0</v>
      </c>
      <c r="F194" s="86">
        <v>0</v>
      </c>
      <c r="G194" s="86">
        <v>0</v>
      </c>
      <c r="H194" s="86">
        <v>1.8</v>
      </c>
      <c r="I194" s="41">
        <v>0</v>
      </c>
      <c r="J194" s="105"/>
    </row>
    <row r="195" spans="1:24" ht="15.75" thickBot="1">
      <c r="A195" s="102"/>
      <c r="B195" s="99"/>
      <c r="C195" s="27">
        <v>2027</v>
      </c>
      <c r="D195" s="86">
        <f t="shared" si="21"/>
        <v>1.6</v>
      </c>
      <c r="E195" s="86">
        <v>0</v>
      </c>
      <c r="F195" s="86">
        <v>0</v>
      </c>
      <c r="G195" s="86">
        <v>0</v>
      </c>
      <c r="H195" s="86">
        <v>1.6</v>
      </c>
      <c r="I195" s="41">
        <v>0</v>
      </c>
      <c r="J195" s="105"/>
    </row>
    <row r="196" spans="1:24" ht="15.75" thickBot="1">
      <c r="A196" s="103"/>
      <c r="B196" s="100"/>
      <c r="C196" s="27">
        <v>2028</v>
      </c>
      <c r="D196" s="86">
        <f t="shared" si="21"/>
        <v>1.6</v>
      </c>
      <c r="E196" s="86">
        <v>0</v>
      </c>
      <c r="F196" s="86">
        <v>0</v>
      </c>
      <c r="G196" s="86">
        <v>0</v>
      </c>
      <c r="H196" s="86">
        <v>1.6</v>
      </c>
      <c r="I196" s="41">
        <v>0</v>
      </c>
      <c r="J196" s="105"/>
    </row>
    <row r="197" spans="1:24" ht="15.75" hidden="1" customHeight="1" thickBot="1">
      <c r="A197" s="80"/>
      <c r="B197" s="73"/>
      <c r="C197" s="82"/>
      <c r="D197" s="85"/>
      <c r="E197" s="85"/>
      <c r="F197" s="85"/>
      <c r="G197" s="85"/>
      <c r="H197" s="85"/>
      <c r="I197" s="39"/>
      <c r="J197" s="105"/>
    </row>
    <row r="198" spans="1:24" ht="15" customHeight="1">
      <c r="A198" s="137" t="s">
        <v>17</v>
      </c>
      <c r="B198" s="138"/>
      <c r="C198" s="17">
        <v>2024</v>
      </c>
      <c r="D198" s="18">
        <f t="shared" ref="D198:I199" si="22">D174+D192</f>
        <v>1185.6571899999999</v>
      </c>
      <c r="E198" s="18">
        <f t="shared" si="22"/>
        <v>0</v>
      </c>
      <c r="F198" s="18">
        <f t="shared" si="22"/>
        <v>521.46987999999999</v>
      </c>
      <c r="G198" s="18">
        <f t="shared" si="22"/>
        <v>0</v>
      </c>
      <c r="H198" s="18">
        <f t="shared" si="22"/>
        <v>664.18731000000002</v>
      </c>
      <c r="I198" s="18">
        <f t="shared" si="22"/>
        <v>0</v>
      </c>
      <c r="J198" s="105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5" customHeight="1">
      <c r="A199" s="139"/>
      <c r="B199" s="140"/>
      <c r="C199" s="13">
        <v>2025</v>
      </c>
      <c r="D199" s="8">
        <f t="shared" si="22"/>
        <v>42.400000000000006</v>
      </c>
      <c r="E199" s="8">
        <f t="shared" si="22"/>
        <v>0</v>
      </c>
      <c r="F199" s="8">
        <f t="shared" si="22"/>
        <v>0</v>
      </c>
      <c r="G199" s="8">
        <f t="shared" si="22"/>
        <v>0</v>
      </c>
      <c r="H199" s="8">
        <f t="shared" si="22"/>
        <v>42.400000000000006</v>
      </c>
      <c r="I199" s="8">
        <f t="shared" si="22"/>
        <v>0</v>
      </c>
      <c r="J199" s="105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5" customHeight="1">
      <c r="A200" s="139"/>
      <c r="B200" s="140"/>
      <c r="C200" s="74">
        <v>2026</v>
      </c>
      <c r="D200" s="77">
        <f t="shared" ref="D200:I200" si="23">D176+D181+D194</f>
        <v>35.099999999999994</v>
      </c>
      <c r="E200" s="77">
        <f t="shared" si="23"/>
        <v>0</v>
      </c>
      <c r="F200" s="77">
        <f t="shared" si="23"/>
        <v>0</v>
      </c>
      <c r="G200" s="77">
        <f t="shared" si="23"/>
        <v>0</v>
      </c>
      <c r="H200" s="77">
        <f t="shared" si="23"/>
        <v>35.099999999999994</v>
      </c>
      <c r="I200" s="77">
        <f t="shared" si="23"/>
        <v>0</v>
      </c>
      <c r="J200" s="105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5" customHeight="1">
      <c r="A201" s="139"/>
      <c r="B201" s="140"/>
      <c r="C201" s="74">
        <v>2027</v>
      </c>
      <c r="D201" s="77">
        <f>D177+D182+D195</f>
        <v>30.900000000000002</v>
      </c>
      <c r="E201" s="77">
        <f t="shared" ref="E201:I202" si="24">E177+E195</f>
        <v>0</v>
      </c>
      <c r="F201" s="77">
        <f t="shared" si="24"/>
        <v>0</v>
      </c>
      <c r="G201" s="77">
        <f t="shared" si="24"/>
        <v>0</v>
      </c>
      <c r="H201" s="77">
        <f t="shared" si="24"/>
        <v>30.900000000000002</v>
      </c>
      <c r="I201" s="77">
        <f t="shared" si="24"/>
        <v>0</v>
      </c>
      <c r="J201" s="105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5.75" customHeight="1" thickBot="1">
      <c r="A202" s="141"/>
      <c r="B202" s="142"/>
      <c r="C202" s="75">
        <v>2028</v>
      </c>
      <c r="D202" s="78">
        <f>D178+D183+D196</f>
        <v>30.900000000000002</v>
      </c>
      <c r="E202" s="78">
        <f t="shared" si="24"/>
        <v>0</v>
      </c>
      <c r="F202" s="78">
        <f t="shared" si="24"/>
        <v>0</v>
      </c>
      <c r="G202" s="78">
        <f t="shared" si="24"/>
        <v>0</v>
      </c>
      <c r="H202" s="78">
        <f t="shared" si="24"/>
        <v>30.900000000000002</v>
      </c>
      <c r="I202" s="78">
        <f t="shared" si="24"/>
        <v>0</v>
      </c>
      <c r="J202" s="10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1.25" customHeight="1">
      <c r="A203" s="137" t="s">
        <v>156</v>
      </c>
      <c r="B203" s="138"/>
      <c r="C203" s="145" t="s">
        <v>127</v>
      </c>
      <c r="D203" s="128">
        <f t="shared" ref="D203:I203" si="25">D198+D199+D200+D201+D202</f>
        <v>1324.9571900000001</v>
      </c>
      <c r="E203" s="128">
        <f t="shared" si="25"/>
        <v>0</v>
      </c>
      <c r="F203" s="128">
        <f t="shared" si="25"/>
        <v>521.46987999999999</v>
      </c>
      <c r="G203" s="128">
        <f t="shared" si="25"/>
        <v>0</v>
      </c>
      <c r="H203" s="128">
        <f t="shared" si="25"/>
        <v>803.48730999999998</v>
      </c>
      <c r="I203" s="128">
        <f t="shared" si="25"/>
        <v>0</v>
      </c>
      <c r="J203" s="188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1.25" customHeight="1">
      <c r="A204" s="143"/>
      <c r="B204" s="144"/>
      <c r="C204" s="146"/>
      <c r="D204" s="129"/>
      <c r="E204" s="129"/>
      <c r="F204" s="129"/>
      <c r="G204" s="129"/>
      <c r="H204" s="129"/>
      <c r="I204" s="129"/>
      <c r="J204" s="174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1.25" customHeight="1">
      <c r="A205" s="143"/>
      <c r="B205" s="144"/>
      <c r="C205" s="146"/>
      <c r="D205" s="129"/>
      <c r="E205" s="129"/>
      <c r="F205" s="129"/>
      <c r="G205" s="129"/>
      <c r="H205" s="129"/>
      <c r="I205" s="129"/>
      <c r="J205" s="174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1.25" customHeight="1" thickBot="1">
      <c r="A206" s="141"/>
      <c r="B206" s="142"/>
      <c r="C206" s="147"/>
      <c r="D206" s="130"/>
      <c r="E206" s="130"/>
      <c r="F206" s="130"/>
      <c r="G206" s="130"/>
      <c r="H206" s="130"/>
      <c r="I206" s="130"/>
      <c r="J206" s="181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5.75" thickBot="1">
      <c r="A207" s="186" t="s">
        <v>25</v>
      </c>
      <c r="B207" s="155"/>
      <c r="C207" s="155"/>
      <c r="D207" s="155"/>
      <c r="E207" s="155"/>
      <c r="F207" s="155"/>
      <c r="G207" s="155"/>
      <c r="H207" s="155"/>
      <c r="I207" s="155"/>
      <c r="J207" s="156"/>
    </row>
    <row r="208" spans="1:24" ht="19.5" customHeight="1">
      <c r="A208" s="101">
        <v>1</v>
      </c>
      <c r="B208" s="98" t="s">
        <v>26</v>
      </c>
      <c r="C208" s="14">
        <v>2024</v>
      </c>
      <c r="D208" s="15">
        <f t="shared" ref="D208:D215" si="26">E208+F208+G208+H208+I208</f>
        <v>1319.1415400000001</v>
      </c>
      <c r="E208" s="15">
        <v>0</v>
      </c>
      <c r="F208" s="15">
        <v>0</v>
      </c>
      <c r="G208" s="15">
        <v>0</v>
      </c>
      <c r="H208" s="15">
        <v>1319.1415400000001</v>
      </c>
      <c r="I208" s="28">
        <v>0</v>
      </c>
      <c r="J208" s="183" t="s">
        <v>105</v>
      </c>
    </row>
    <row r="209" spans="1:24" ht="19.5" customHeight="1">
      <c r="A209" s="102"/>
      <c r="B209" s="99"/>
      <c r="C209" s="26">
        <v>2025</v>
      </c>
      <c r="D209" s="23">
        <f>E209+F209+G209+H209+I209</f>
        <v>539.63599999999997</v>
      </c>
      <c r="E209" s="23">
        <v>0</v>
      </c>
      <c r="F209" s="23">
        <v>0</v>
      </c>
      <c r="G209" s="23">
        <v>0</v>
      </c>
      <c r="H209" s="23">
        <v>539.63599999999997</v>
      </c>
      <c r="I209" s="29">
        <v>0</v>
      </c>
      <c r="J209" s="184"/>
    </row>
    <row r="210" spans="1:24" ht="19.5" customHeight="1" thickBot="1">
      <c r="A210" s="102"/>
      <c r="B210" s="99"/>
      <c r="C210" s="83">
        <v>2026</v>
      </c>
      <c r="D210" s="86">
        <f>E210+F210+G210+H210+I210</f>
        <v>628</v>
      </c>
      <c r="E210" s="86">
        <v>0</v>
      </c>
      <c r="F210" s="86">
        <v>0</v>
      </c>
      <c r="G210" s="86">
        <v>0</v>
      </c>
      <c r="H210" s="86">
        <v>628</v>
      </c>
      <c r="I210" s="38">
        <v>0</v>
      </c>
      <c r="J210" s="184"/>
    </row>
    <row r="211" spans="1:24" ht="19.5" customHeight="1" thickBot="1">
      <c r="A211" s="102"/>
      <c r="B211" s="99"/>
      <c r="C211" s="83">
        <v>2027</v>
      </c>
      <c r="D211" s="86">
        <f>E211+F211+G211+H211+I211</f>
        <v>608.6</v>
      </c>
      <c r="E211" s="86">
        <v>0</v>
      </c>
      <c r="F211" s="86">
        <v>0</v>
      </c>
      <c r="G211" s="86">
        <v>0</v>
      </c>
      <c r="H211" s="86">
        <v>608.6</v>
      </c>
      <c r="I211" s="38">
        <v>0</v>
      </c>
      <c r="J211" s="184"/>
    </row>
    <row r="212" spans="1:24" ht="19.5" customHeight="1" thickBot="1">
      <c r="A212" s="103"/>
      <c r="B212" s="100"/>
      <c r="C212" s="83">
        <v>2028</v>
      </c>
      <c r="D212" s="86">
        <f t="shared" si="26"/>
        <v>608.6</v>
      </c>
      <c r="E212" s="86">
        <v>0</v>
      </c>
      <c r="F212" s="86">
        <v>0</v>
      </c>
      <c r="G212" s="86">
        <v>0</v>
      </c>
      <c r="H212" s="86">
        <v>608.6</v>
      </c>
      <c r="I212" s="38">
        <v>0</v>
      </c>
      <c r="J212" s="184"/>
    </row>
    <row r="213" spans="1:24" ht="45.75" hidden="1" customHeight="1">
      <c r="A213" s="123">
        <v>2</v>
      </c>
      <c r="B213" s="124" t="s">
        <v>28</v>
      </c>
      <c r="C213" s="26">
        <v>2024</v>
      </c>
      <c r="D213" s="23">
        <f t="shared" si="26"/>
        <v>0</v>
      </c>
      <c r="E213" s="23">
        <v>0</v>
      </c>
      <c r="F213" s="23">
        <v>0</v>
      </c>
      <c r="G213" s="23">
        <v>0</v>
      </c>
      <c r="H213" s="23">
        <v>0</v>
      </c>
      <c r="I213" s="29">
        <v>0</v>
      </c>
      <c r="J213" s="184"/>
    </row>
    <row r="214" spans="1:24" ht="45.75" hidden="1" customHeight="1">
      <c r="A214" s="102"/>
      <c r="B214" s="99"/>
      <c r="C214" s="19">
        <v>2025</v>
      </c>
      <c r="D214" s="20">
        <f>E214+F214+G214+H214+I214</f>
        <v>0</v>
      </c>
      <c r="E214" s="20">
        <v>0</v>
      </c>
      <c r="F214" s="20">
        <v>0</v>
      </c>
      <c r="G214" s="20">
        <v>0</v>
      </c>
      <c r="H214" s="20">
        <v>0</v>
      </c>
      <c r="I214" s="30">
        <v>0</v>
      </c>
      <c r="J214" s="184"/>
    </row>
    <row r="215" spans="1:24" ht="45.75" hidden="1" customHeight="1" thickBot="1">
      <c r="A215" s="102"/>
      <c r="B215" s="99"/>
      <c r="C215" s="19">
        <v>2026</v>
      </c>
      <c r="D215" s="20">
        <f t="shared" si="26"/>
        <v>0</v>
      </c>
      <c r="E215" s="20">
        <v>0</v>
      </c>
      <c r="F215" s="20">
        <v>0</v>
      </c>
      <c r="G215" s="20">
        <v>0</v>
      </c>
      <c r="H215" s="20">
        <v>0</v>
      </c>
      <c r="I215" s="30">
        <v>0</v>
      </c>
      <c r="J215" s="185"/>
    </row>
    <row r="216" spans="1:24" ht="12.75">
      <c r="A216" s="137" t="s">
        <v>17</v>
      </c>
      <c r="B216" s="138"/>
      <c r="C216" s="17">
        <v>2024</v>
      </c>
      <c r="D216" s="18">
        <f t="shared" ref="D216:I217" si="27">D208</f>
        <v>1319.1415400000001</v>
      </c>
      <c r="E216" s="18">
        <f t="shared" si="27"/>
        <v>0</v>
      </c>
      <c r="F216" s="18">
        <f t="shared" si="27"/>
        <v>0</v>
      </c>
      <c r="G216" s="18">
        <f t="shared" si="27"/>
        <v>0</v>
      </c>
      <c r="H216" s="18">
        <f t="shared" si="27"/>
        <v>1319.1415400000001</v>
      </c>
      <c r="I216" s="45">
        <f t="shared" si="27"/>
        <v>0</v>
      </c>
      <c r="J216" s="173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2.75">
      <c r="A217" s="139"/>
      <c r="B217" s="140"/>
      <c r="C217" s="13">
        <v>2025</v>
      </c>
      <c r="D217" s="8">
        <f t="shared" si="27"/>
        <v>539.63599999999997</v>
      </c>
      <c r="E217" s="8">
        <f t="shared" si="27"/>
        <v>0</v>
      </c>
      <c r="F217" s="8">
        <f t="shared" si="27"/>
        <v>0</v>
      </c>
      <c r="G217" s="8">
        <f t="shared" si="27"/>
        <v>0</v>
      </c>
      <c r="H217" s="8">
        <f t="shared" si="27"/>
        <v>539.63599999999997</v>
      </c>
      <c r="I217" s="8">
        <f t="shared" si="27"/>
        <v>0</v>
      </c>
      <c r="J217" s="175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3.5" thickBot="1">
      <c r="A218" s="139"/>
      <c r="B218" s="140"/>
      <c r="C218" s="75">
        <v>2026</v>
      </c>
      <c r="D218" s="78">
        <f t="shared" ref="D218:I218" si="28">D210</f>
        <v>628</v>
      </c>
      <c r="E218" s="78">
        <f t="shared" si="28"/>
        <v>0</v>
      </c>
      <c r="F218" s="78">
        <f t="shared" si="28"/>
        <v>0</v>
      </c>
      <c r="G218" s="78">
        <f t="shared" si="28"/>
        <v>0</v>
      </c>
      <c r="H218" s="78">
        <f t="shared" si="28"/>
        <v>628</v>
      </c>
      <c r="I218" s="81">
        <f t="shared" si="28"/>
        <v>0</v>
      </c>
      <c r="J218" s="175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3.5" thickBot="1">
      <c r="A219" s="139"/>
      <c r="B219" s="140"/>
      <c r="C219" s="75">
        <v>2027</v>
      </c>
      <c r="D219" s="78">
        <f t="shared" ref="D219:I219" si="29">D211</f>
        <v>608.6</v>
      </c>
      <c r="E219" s="78">
        <f t="shared" si="29"/>
        <v>0</v>
      </c>
      <c r="F219" s="78">
        <f t="shared" si="29"/>
        <v>0</v>
      </c>
      <c r="G219" s="78">
        <f t="shared" si="29"/>
        <v>0</v>
      </c>
      <c r="H219" s="78">
        <f t="shared" si="29"/>
        <v>608.6</v>
      </c>
      <c r="I219" s="81">
        <f t="shared" si="29"/>
        <v>0</v>
      </c>
      <c r="J219" s="175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3.5" thickBot="1">
      <c r="A220" s="141"/>
      <c r="B220" s="142"/>
      <c r="C220" s="75">
        <v>2028</v>
      </c>
      <c r="D220" s="78">
        <f t="shared" ref="D220:I220" si="30">D212</f>
        <v>608.6</v>
      </c>
      <c r="E220" s="78">
        <f t="shared" si="30"/>
        <v>0</v>
      </c>
      <c r="F220" s="78">
        <f t="shared" si="30"/>
        <v>0</v>
      </c>
      <c r="G220" s="78">
        <f t="shared" si="30"/>
        <v>0</v>
      </c>
      <c r="H220" s="78">
        <f t="shared" si="30"/>
        <v>608.6</v>
      </c>
      <c r="I220" s="81">
        <f t="shared" si="30"/>
        <v>0</v>
      </c>
      <c r="J220" s="181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1.25" customHeight="1">
      <c r="A221" s="202" t="s">
        <v>157</v>
      </c>
      <c r="B221" s="203"/>
      <c r="C221" s="146" t="s">
        <v>127</v>
      </c>
      <c r="D221" s="129">
        <f t="shared" ref="D221:I221" si="31">D216+D217+D218+D219+D220</f>
        <v>3703.9775399999999</v>
      </c>
      <c r="E221" s="129">
        <f t="shared" si="31"/>
        <v>0</v>
      </c>
      <c r="F221" s="129">
        <f t="shared" si="31"/>
        <v>0</v>
      </c>
      <c r="G221" s="129">
        <f t="shared" si="31"/>
        <v>0</v>
      </c>
      <c r="H221" s="129">
        <f t="shared" si="31"/>
        <v>3703.9775399999999</v>
      </c>
      <c r="I221" s="129">
        <f t="shared" si="31"/>
        <v>0</v>
      </c>
      <c r="J221" s="204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1.25" customHeight="1">
      <c r="A222" s="143"/>
      <c r="B222" s="144"/>
      <c r="C222" s="146"/>
      <c r="D222" s="129"/>
      <c r="E222" s="129"/>
      <c r="F222" s="129"/>
      <c r="G222" s="129"/>
      <c r="H222" s="129"/>
      <c r="I222" s="129"/>
      <c r="J222" s="152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1.25" customHeight="1">
      <c r="A223" s="143"/>
      <c r="B223" s="144"/>
      <c r="C223" s="146"/>
      <c r="D223" s="129"/>
      <c r="E223" s="129"/>
      <c r="F223" s="129"/>
      <c r="G223" s="129"/>
      <c r="H223" s="129"/>
      <c r="I223" s="129"/>
      <c r="J223" s="152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1.25" customHeight="1" thickBot="1">
      <c r="A224" s="141"/>
      <c r="B224" s="142"/>
      <c r="C224" s="147"/>
      <c r="D224" s="130"/>
      <c r="E224" s="130"/>
      <c r="F224" s="130"/>
      <c r="G224" s="130"/>
      <c r="H224" s="130"/>
      <c r="I224" s="130"/>
      <c r="J224" s="201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10" ht="15.75" thickBot="1">
      <c r="A225" s="186" t="s">
        <v>33</v>
      </c>
      <c r="B225" s="155"/>
      <c r="C225" s="155"/>
      <c r="D225" s="155"/>
      <c r="E225" s="155"/>
      <c r="F225" s="155"/>
      <c r="G225" s="155"/>
      <c r="H225" s="155"/>
      <c r="I225" s="155"/>
      <c r="J225" s="156"/>
    </row>
    <row r="226" spans="1:10" ht="17.25" customHeight="1">
      <c r="A226" s="101">
        <v>1</v>
      </c>
      <c r="B226" s="98" t="s">
        <v>29</v>
      </c>
      <c r="C226" s="14">
        <v>2024</v>
      </c>
      <c r="D226" s="15">
        <f t="shared" ref="D226:D267" si="32">E226+F226+G226+H226+I226</f>
        <v>612.98</v>
      </c>
      <c r="E226" s="15">
        <v>0</v>
      </c>
      <c r="F226" s="15">
        <v>0</v>
      </c>
      <c r="G226" s="15">
        <v>0</v>
      </c>
      <c r="H226" s="15">
        <v>612.98</v>
      </c>
      <c r="I226" s="16">
        <v>0</v>
      </c>
      <c r="J226" s="104" t="s">
        <v>105</v>
      </c>
    </row>
    <row r="227" spans="1:10" ht="15" customHeight="1">
      <c r="A227" s="102"/>
      <c r="B227" s="99"/>
      <c r="C227" s="26">
        <v>2025</v>
      </c>
      <c r="D227" s="23">
        <f>E227+F227+G227+H227+I227</f>
        <v>556.70000000000005</v>
      </c>
      <c r="E227" s="23">
        <v>0</v>
      </c>
      <c r="F227" s="23">
        <v>0</v>
      </c>
      <c r="G227" s="23">
        <v>0</v>
      </c>
      <c r="H227" s="23">
        <v>556.70000000000005</v>
      </c>
      <c r="I227" s="25">
        <v>0</v>
      </c>
      <c r="J227" s="105"/>
    </row>
    <row r="228" spans="1:10" ht="16.5" customHeight="1" thickBot="1">
      <c r="A228" s="102"/>
      <c r="B228" s="99"/>
      <c r="C228" s="83">
        <v>2026</v>
      </c>
      <c r="D228" s="86">
        <f>E228+F228+G228+H228+I228</f>
        <v>461.1</v>
      </c>
      <c r="E228" s="86">
        <v>0</v>
      </c>
      <c r="F228" s="86">
        <v>0</v>
      </c>
      <c r="G228" s="86">
        <v>0</v>
      </c>
      <c r="H228" s="86">
        <v>461.1</v>
      </c>
      <c r="I228" s="41">
        <v>0</v>
      </c>
      <c r="J228" s="105"/>
    </row>
    <row r="229" spans="1:10" ht="15" customHeight="1" thickBot="1">
      <c r="A229" s="102"/>
      <c r="B229" s="99"/>
      <c r="C229" s="83">
        <v>2027</v>
      </c>
      <c r="D229" s="86">
        <f>E229+F229+G229+H229+I229</f>
        <v>405.2</v>
      </c>
      <c r="E229" s="86">
        <v>0</v>
      </c>
      <c r="F229" s="86">
        <v>0</v>
      </c>
      <c r="G229" s="86">
        <v>0</v>
      </c>
      <c r="H229" s="86">
        <v>405.2</v>
      </c>
      <c r="I229" s="41">
        <v>0</v>
      </c>
      <c r="J229" s="105"/>
    </row>
    <row r="230" spans="1:10" ht="15" customHeight="1" thickBot="1">
      <c r="A230" s="103"/>
      <c r="B230" s="100"/>
      <c r="C230" s="83">
        <v>2028</v>
      </c>
      <c r="D230" s="86">
        <f t="shared" si="32"/>
        <v>405.2</v>
      </c>
      <c r="E230" s="86">
        <v>0</v>
      </c>
      <c r="F230" s="86">
        <v>0</v>
      </c>
      <c r="G230" s="86">
        <v>0</v>
      </c>
      <c r="H230" s="86">
        <v>405.2</v>
      </c>
      <c r="I230" s="41">
        <v>0</v>
      </c>
      <c r="J230" s="105"/>
    </row>
    <row r="231" spans="1:10" ht="15.75" hidden="1" customHeight="1" thickBot="1">
      <c r="A231" s="123"/>
      <c r="B231" s="124" t="s">
        <v>50</v>
      </c>
      <c r="C231" s="26">
        <v>2024</v>
      </c>
      <c r="D231" s="23">
        <f t="shared" si="32"/>
        <v>0</v>
      </c>
      <c r="E231" s="23">
        <v>0</v>
      </c>
      <c r="F231" s="23">
        <v>0</v>
      </c>
      <c r="G231" s="23">
        <v>0</v>
      </c>
      <c r="H231" s="23">
        <v>0</v>
      </c>
      <c r="I231" s="29">
        <v>0</v>
      </c>
      <c r="J231" s="105"/>
    </row>
    <row r="232" spans="1:10" ht="15.75" hidden="1" customHeight="1" thickBot="1">
      <c r="A232" s="102"/>
      <c r="B232" s="99"/>
      <c r="C232" s="19">
        <v>2025</v>
      </c>
      <c r="D232" s="23">
        <f t="shared" si="32"/>
        <v>0</v>
      </c>
      <c r="E232" s="23">
        <v>0</v>
      </c>
      <c r="F232" s="23">
        <v>0</v>
      </c>
      <c r="G232" s="23">
        <v>0</v>
      </c>
      <c r="H232" s="23">
        <v>0</v>
      </c>
      <c r="I232" s="23">
        <v>0</v>
      </c>
      <c r="J232" s="105"/>
    </row>
    <row r="233" spans="1:10" ht="15.75" hidden="1" customHeight="1" thickBot="1">
      <c r="A233" s="102"/>
      <c r="B233" s="99"/>
      <c r="C233" s="19">
        <v>2026</v>
      </c>
      <c r="D233" s="85">
        <f t="shared" si="32"/>
        <v>0</v>
      </c>
      <c r="E233" s="85">
        <v>0</v>
      </c>
      <c r="F233" s="85">
        <v>0</v>
      </c>
      <c r="G233" s="85">
        <v>0</v>
      </c>
      <c r="H233" s="85">
        <v>0</v>
      </c>
      <c r="I233" s="39">
        <v>0</v>
      </c>
      <c r="J233" s="105"/>
    </row>
    <row r="234" spans="1:10" ht="15">
      <c r="A234" s="101">
        <v>2</v>
      </c>
      <c r="B234" s="98" t="s">
        <v>74</v>
      </c>
      <c r="C234" s="14">
        <v>2024</v>
      </c>
      <c r="D234" s="15">
        <f t="shared" ref="D234:D241" si="33">E234+F234+G234+H234+I234</f>
        <v>14.832000000000001</v>
      </c>
      <c r="E234" s="15">
        <v>0</v>
      </c>
      <c r="F234" s="15">
        <v>0</v>
      </c>
      <c r="G234" s="15">
        <v>0</v>
      </c>
      <c r="H234" s="15">
        <v>14.832000000000001</v>
      </c>
      <c r="I234" s="16">
        <v>0</v>
      </c>
      <c r="J234" s="105"/>
    </row>
    <row r="235" spans="1:10" ht="15">
      <c r="A235" s="102"/>
      <c r="B235" s="99"/>
      <c r="C235" s="19">
        <v>2025</v>
      </c>
      <c r="D235" s="23">
        <f>E235+F235+G235+H235+I235</f>
        <v>16.399999999999999</v>
      </c>
      <c r="E235" s="23">
        <v>0</v>
      </c>
      <c r="F235" s="23">
        <v>0</v>
      </c>
      <c r="G235" s="23">
        <v>0</v>
      </c>
      <c r="H235" s="23">
        <v>16.399999999999999</v>
      </c>
      <c r="I235" s="25">
        <v>0</v>
      </c>
      <c r="J235" s="105"/>
    </row>
    <row r="236" spans="1:10" ht="15.75" thickBot="1">
      <c r="A236" s="102"/>
      <c r="B236" s="99"/>
      <c r="C236" s="27">
        <v>2026</v>
      </c>
      <c r="D236" s="86">
        <f>E236+F236+G236+H236+I236</f>
        <v>13.6</v>
      </c>
      <c r="E236" s="86">
        <v>0</v>
      </c>
      <c r="F236" s="86">
        <v>0</v>
      </c>
      <c r="G236" s="86">
        <v>0</v>
      </c>
      <c r="H236" s="86">
        <v>13.6</v>
      </c>
      <c r="I236" s="41">
        <v>0</v>
      </c>
      <c r="J236" s="105"/>
    </row>
    <row r="237" spans="1:10" ht="15.75" thickBot="1">
      <c r="A237" s="102"/>
      <c r="B237" s="99"/>
      <c r="C237" s="27">
        <v>2027</v>
      </c>
      <c r="D237" s="86">
        <f>E237+F237+G237+H237+I237</f>
        <v>11.9</v>
      </c>
      <c r="E237" s="86">
        <v>0</v>
      </c>
      <c r="F237" s="86">
        <v>0</v>
      </c>
      <c r="G237" s="86">
        <v>0</v>
      </c>
      <c r="H237" s="86">
        <v>11.9</v>
      </c>
      <c r="I237" s="41">
        <v>0</v>
      </c>
      <c r="J237" s="105"/>
    </row>
    <row r="238" spans="1:10" ht="15.75" thickBot="1">
      <c r="A238" s="103"/>
      <c r="B238" s="100"/>
      <c r="C238" s="27">
        <v>2028</v>
      </c>
      <c r="D238" s="86">
        <f t="shared" si="33"/>
        <v>11.9</v>
      </c>
      <c r="E238" s="86">
        <v>0</v>
      </c>
      <c r="F238" s="86">
        <v>0</v>
      </c>
      <c r="G238" s="86">
        <v>0</v>
      </c>
      <c r="H238" s="86">
        <v>11.9</v>
      </c>
      <c r="I238" s="41">
        <v>0</v>
      </c>
      <c r="J238" s="105"/>
    </row>
    <row r="239" spans="1:10" ht="15.75" hidden="1" customHeight="1" thickBot="1">
      <c r="A239" s="101">
        <v>3</v>
      </c>
      <c r="B239" s="98" t="s">
        <v>30</v>
      </c>
      <c r="C239" s="14">
        <v>2024</v>
      </c>
      <c r="D239" s="15">
        <f t="shared" si="33"/>
        <v>59.9</v>
      </c>
      <c r="E239" s="15">
        <v>0</v>
      </c>
      <c r="F239" s="15">
        <v>0</v>
      </c>
      <c r="G239" s="15">
        <v>0</v>
      </c>
      <c r="H239" s="15">
        <v>59.9</v>
      </c>
      <c r="I239" s="16">
        <v>0</v>
      </c>
      <c r="J239" s="105"/>
    </row>
    <row r="240" spans="1:10" ht="15.75" hidden="1" customHeight="1" thickBot="1">
      <c r="A240" s="102"/>
      <c r="B240" s="99"/>
      <c r="C240" s="19">
        <v>2025</v>
      </c>
      <c r="D240" s="23">
        <f t="shared" si="33"/>
        <v>0</v>
      </c>
      <c r="E240" s="23">
        <v>0</v>
      </c>
      <c r="F240" s="23">
        <v>0</v>
      </c>
      <c r="G240" s="23">
        <v>0</v>
      </c>
      <c r="H240" s="23">
        <v>0</v>
      </c>
      <c r="I240" s="25">
        <v>0</v>
      </c>
      <c r="J240" s="105"/>
    </row>
    <row r="241" spans="1:10" ht="15.75" hidden="1" customHeight="1" thickBot="1">
      <c r="A241" s="103"/>
      <c r="B241" s="100"/>
      <c r="C241" s="27">
        <v>2026</v>
      </c>
      <c r="D241" s="86">
        <f t="shared" si="33"/>
        <v>0</v>
      </c>
      <c r="E241" s="86">
        <v>0</v>
      </c>
      <c r="F241" s="86">
        <v>0</v>
      </c>
      <c r="G241" s="86">
        <v>0</v>
      </c>
      <c r="H241" s="86">
        <v>0</v>
      </c>
      <c r="I241" s="41">
        <v>0</v>
      </c>
      <c r="J241" s="105"/>
    </row>
    <row r="242" spans="1:10" ht="15.75" hidden="1" customHeight="1" thickBot="1">
      <c r="A242" s="101">
        <v>4</v>
      </c>
      <c r="B242" s="98" t="s">
        <v>87</v>
      </c>
      <c r="C242" s="14">
        <v>2024</v>
      </c>
      <c r="D242" s="15">
        <f t="shared" si="32"/>
        <v>36.799999999999997</v>
      </c>
      <c r="E242" s="15">
        <v>0</v>
      </c>
      <c r="F242" s="15">
        <v>0</v>
      </c>
      <c r="G242" s="15">
        <v>0</v>
      </c>
      <c r="H242" s="15">
        <v>36.799999999999997</v>
      </c>
      <c r="I242" s="16">
        <v>0</v>
      </c>
      <c r="J242" s="105"/>
    </row>
    <row r="243" spans="1:10" ht="15.75" hidden="1" customHeight="1" thickBot="1">
      <c r="A243" s="102"/>
      <c r="B243" s="99"/>
      <c r="C243" s="19">
        <v>2025</v>
      </c>
      <c r="D243" s="23">
        <f>E243+F243+G243+H243+I243</f>
        <v>38.299999999999997</v>
      </c>
      <c r="E243" s="23">
        <v>0</v>
      </c>
      <c r="F243" s="23">
        <v>0</v>
      </c>
      <c r="G243" s="23">
        <v>0</v>
      </c>
      <c r="H243" s="23">
        <v>38.299999999999997</v>
      </c>
      <c r="I243" s="25">
        <v>0</v>
      </c>
      <c r="J243" s="105"/>
    </row>
    <row r="244" spans="1:10" ht="15.75" hidden="1" customHeight="1" thickBot="1">
      <c r="A244" s="103"/>
      <c r="B244" s="100"/>
      <c r="C244" s="27">
        <v>2026</v>
      </c>
      <c r="D244" s="86">
        <f t="shared" si="32"/>
        <v>34.200000000000003</v>
      </c>
      <c r="E244" s="86">
        <v>0</v>
      </c>
      <c r="F244" s="86">
        <v>0</v>
      </c>
      <c r="G244" s="86">
        <v>0</v>
      </c>
      <c r="H244" s="86">
        <v>34.200000000000003</v>
      </c>
      <c r="I244" s="41">
        <v>0</v>
      </c>
      <c r="J244" s="105"/>
    </row>
    <row r="245" spans="1:10" ht="16.5" hidden="1" customHeight="1">
      <c r="A245" s="187"/>
      <c r="B245" s="160" t="s">
        <v>31</v>
      </c>
      <c r="C245" s="89">
        <v>2024</v>
      </c>
      <c r="D245" s="90">
        <f t="shared" si="32"/>
        <v>0</v>
      </c>
      <c r="E245" s="90">
        <v>0</v>
      </c>
      <c r="F245" s="90">
        <v>0</v>
      </c>
      <c r="G245" s="90">
        <v>0</v>
      </c>
      <c r="H245" s="90">
        <v>0</v>
      </c>
      <c r="I245" s="35">
        <v>0</v>
      </c>
      <c r="J245" s="105"/>
    </row>
    <row r="246" spans="1:10" ht="16.5" hidden="1" customHeight="1">
      <c r="A246" s="102"/>
      <c r="B246" s="99"/>
      <c r="C246" s="19">
        <v>2025</v>
      </c>
      <c r="D246" s="23">
        <f>E246+F246+G246+H246+I246</f>
        <v>0</v>
      </c>
      <c r="E246" s="23">
        <v>0</v>
      </c>
      <c r="F246" s="23">
        <v>0</v>
      </c>
      <c r="G246" s="23">
        <v>0</v>
      </c>
      <c r="H246" s="23">
        <v>0</v>
      </c>
      <c r="I246" s="23">
        <v>0</v>
      </c>
      <c r="J246" s="105"/>
    </row>
    <row r="247" spans="1:10" ht="16.5" hidden="1" customHeight="1" thickBot="1">
      <c r="A247" s="102"/>
      <c r="B247" s="99"/>
      <c r="C247" s="19">
        <v>2026</v>
      </c>
      <c r="D247" s="85">
        <f t="shared" si="32"/>
        <v>0</v>
      </c>
      <c r="E247" s="85">
        <v>0</v>
      </c>
      <c r="F247" s="85">
        <v>0</v>
      </c>
      <c r="G247" s="85">
        <v>0</v>
      </c>
      <c r="H247" s="86">
        <v>0</v>
      </c>
      <c r="I247" s="39">
        <v>0</v>
      </c>
      <c r="J247" s="105"/>
    </row>
    <row r="248" spans="1:10" ht="18.75" hidden="1" customHeight="1">
      <c r="A248" s="123"/>
      <c r="B248" s="124"/>
      <c r="C248" s="26">
        <v>2024</v>
      </c>
      <c r="D248" s="23">
        <f t="shared" si="32"/>
        <v>0</v>
      </c>
      <c r="E248" s="23">
        <v>0</v>
      </c>
      <c r="F248" s="23">
        <v>0</v>
      </c>
      <c r="G248" s="23">
        <v>0</v>
      </c>
      <c r="H248" s="23">
        <v>0</v>
      </c>
      <c r="I248" s="23">
        <v>0</v>
      </c>
      <c r="J248" s="105"/>
    </row>
    <row r="249" spans="1:10" ht="18.75" hidden="1" customHeight="1">
      <c r="A249" s="102"/>
      <c r="B249" s="99"/>
      <c r="C249" s="26">
        <v>2025</v>
      </c>
      <c r="D249" s="23">
        <f>E249+F249+G249+H249+I249</f>
        <v>0</v>
      </c>
      <c r="E249" s="23">
        <v>0</v>
      </c>
      <c r="F249" s="23">
        <v>0</v>
      </c>
      <c r="G249" s="23">
        <v>0</v>
      </c>
      <c r="H249" s="23">
        <v>0</v>
      </c>
      <c r="I249" s="23">
        <v>0</v>
      </c>
      <c r="J249" s="105"/>
    </row>
    <row r="250" spans="1:10" ht="18.75" hidden="1" customHeight="1" thickBot="1">
      <c r="A250" s="103"/>
      <c r="B250" s="100"/>
      <c r="C250" s="83">
        <v>2026</v>
      </c>
      <c r="D250" s="86">
        <f t="shared" si="32"/>
        <v>0</v>
      </c>
      <c r="E250" s="86">
        <v>0</v>
      </c>
      <c r="F250" s="86">
        <v>0</v>
      </c>
      <c r="G250" s="86">
        <v>0</v>
      </c>
      <c r="H250" s="86">
        <v>0</v>
      </c>
      <c r="I250" s="86">
        <v>0</v>
      </c>
      <c r="J250" s="105"/>
    </row>
    <row r="251" spans="1:10" ht="18.75" hidden="1" customHeight="1">
      <c r="A251" s="123"/>
      <c r="B251" s="124"/>
      <c r="C251" s="26">
        <v>2024</v>
      </c>
      <c r="D251" s="23">
        <f t="shared" si="32"/>
        <v>0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105"/>
    </row>
    <row r="252" spans="1:10" ht="18.75" hidden="1" customHeight="1">
      <c r="A252" s="102"/>
      <c r="B252" s="99"/>
      <c r="C252" s="26">
        <v>2025</v>
      </c>
      <c r="D252" s="23">
        <f>E252+F252+G252+H252+I252</f>
        <v>0</v>
      </c>
      <c r="E252" s="23">
        <v>0</v>
      </c>
      <c r="F252" s="23">
        <v>0</v>
      </c>
      <c r="G252" s="23">
        <v>0</v>
      </c>
      <c r="H252" s="23">
        <v>0</v>
      </c>
      <c r="I252" s="23">
        <v>0</v>
      </c>
      <c r="J252" s="105"/>
    </row>
    <row r="253" spans="1:10" ht="18.75" hidden="1" customHeight="1" thickBot="1">
      <c r="A253" s="103"/>
      <c r="B253" s="100"/>
      <c r="C253" s="83">
        <v>2026</v>
      </c>
      <c r="D253" s="86">
        <f t="shared" si="32"/>
        <v>0</v>
      </c>
      <c r="E253" s="86">
        <v>0</v>
      </c>
      <c r="F253" s="86">
        <v>0</v>
      </c>
      <c r="G253" s="86">
        <v>0</v>
      </c>
      <c r="H253" s="86">
        <v>0</v>
      </c>
      <c r="I253" s="86">
        <v>0</v>
      </c>
      <c r="J253" s="105"/>
    </row>
    <row r="254" spans="1:10" ht="18.75" hidden="1" customHeight="1">
      <c r="A254" s="101">
        <v>5</v>
      </c>
      <c r="B254" s="98" t="s">
        <v>32</v>
      </c>
      <c r="C254" s="14">
        <v>2024</v>
      </c>
      <c r="D254" s="15">
        <f t="shared" si="32"/>
        <v>41.2</v>
      </c>
      <c r="E254" s="15">
        <v>0</v>
      </c>
      <c r="F254" s="15">
        <v>0</v>
      </c>
      <c r="G254" s="15">
        <v>0</v>
      </c>
      <c r="H254" s="15">
        <v>41.2</v>
      </c>
      <c r="I254" s="16">
        <v>0</v>
      </c>
      <c r="J254" s="105"/>
    </row>
    <row r="255" spans="1:10" ht="18.75" hidden="1" customHeight="1">
      <c r="A255" s="102"/>
      <c r="B255" s="99"/>
      <c r="C255" s="26">
        <v>2025</v>
      </c>
      <c r="D255" s="23">
        <f>E255+F255+G255+H255+I255</f>
        <v>42.8</v>
      </c>
      <c r="E255" s="23">
        <v>0</v>
      </c>
      <c r="F255" s="23">
        <v>0</v>
      </c>
      <c r="G255" s="23">
        <v>0</v>
      </c>
      <c r="H255" s="23">
        <v>42.8</v>
      </c>
      <c r="I255" s="25">
        <v>0</v>
      </c>
      <c r="J255" s="105"/>
    </row>
    <row r="256" spans="1:10" ht="18.75" hidden="1" customHeight="1" thickBot="1">
      <c r="A256" s="103"/>
      <c r="B256" s="100"/>
      <c r="C256" s="83">
        <v>2026</v>
      </c>
      <c r="D256" s="86">
        <f t="shared" si="32"/>
        <v>38.299999999999997</v>
      </c>
      <c r="E256" s="86">
        <v>0</v>
      </c>
      <c r="F256" s="86">
        <v>0</v>
      </c>
      <c r="G256" s="86">
        <v>0</v>
      </c>
      <c r="H256" s="86">
        <v>38.299999999999997</v>
      </c>
      <c r="I256" s="41">
        <v>0</v>
      </c>
      <c r="J256" s="105"/>
    </row>
    <row r="257" spans="1:10" ht="31.5" hidden="1" customHeight="1">
      <c r="A257" s="123"/>
      <c r="B257" s="124" t="s">
        <v>28</v>
      </c>
      <c r="C257" s="26">
        <v>2024</v>
      </c>
      <c r="D257" s="23">
        <f>E257+F257+G257+H257+I257</f>
        <v>0</v>
      </c>
      <c r="E257" s="23">
        <v>0</v>
      </c>
      <c r="F257" s="23">
        <v>0</v>
      </c>
      <c r="G257" s="23">
        <v>0</v>
      </c>
      <c r="H257" s="23">
        <v>0</v>
      </c>
      <c r="I257" s="23">
        <v>0</v>
      </c>
      <c r="J257" s="105"/>
    </row>
    <row r="258" spans="1:10" ht="31.5" hidden="1" customHeight="1">
      <c r="A258" s="102"/>
      <c r="B258" s="99"/>
      <c r="C258" s="26">
        <v>2025</v>
      </c>
      <c r="D258" s="23">
        <f>E258+F258+G258+H258+I258</f>
        <v>0</v>
      </c>
      <c r="E258" s="23">
        <v>0</v>
      </c>
      <c r="F258" s="23">
        <v>0</v>
      </c>
      <c r="G258" s="23">
        <v>0</v>
      </c>
      <c r="H258" s="23">
        <v>0</v>
      </c>
      <c r="I258" s="23">
        <v>0</v>
      </c>
      <c r="J258" s="105"/>
    </row>
    <row r="259" spans="1:10" ht="31.5" hidden="1" customHeight="1" thickBot="1">
      <c r="A259" s="103"/>
      <c r="B259" s="100"/>
      <c r="C259" s="83">
        <v>2026</v>
      </c>
      <c r="D259" s="86">
        <f>E259+F259+G259+H259+I259</f>
        <v>0</v>
      </c>
      <c r="E259" s="86">
        <v>0</v>
      </c>
      <c r="F259" s="86">
        <v>0</v>
      </c>
      <c r="G259" s="86">
        <v>0</v>
      </c>
      <c r="H259" s="86">
        <v>0</v>
      </c>
      <c r="I259" s="86">
        <v>0</v>
      </c>
      <c r="J259" s="105"/>
    </row>
    <row r="260" spans="1:10" ht="31.5" hidden="1" customHeight="1">
      <c r="A260" s="123"/>
      <c r="B260" s="124" t="s">
        <v>88</v>
      </c>
      <c r="C260" s="26">
        <v>2024</v>
      </c>
      <c r="D260" s="23">
        <f t="shared" si="32"/>
        <v>0</v>
      </c>
      <c r="E260" s="23">
        <v>0</v>
      </c>
      <c r="F260" s="23">
        <v>0</v>
      </c>
      <c r="G260" s="23">
        <v>0</v>
      </c>
      <c r="H260" s="23">
        <v>0</v>
      </c>
      <c r="I260" s="23">
        <v>0</v>
      </c>
      <c r="J260" s="105"/>
    </row>
    <row r="261" spans="1:10" ht="31.5" hidden="1" customHeight="1">
      <c r="A261" s="102"/>
      <c r="B261" s="99"/>
      <c r="C261" s="26">
        <v>2025</v>
      </c>
      <c r="D261" s="23">
        <f>E261+F261+G261+H261+I261</f>
        <v>0</v>
      </c>
      <c r="E261" s="23">
        <v>0</v>
      </c>
      <c r="F261" s="23">
        <v>0</v>
      </c>
      <c r="G261" s="23">
        <v>0</v>
      </c>
      <c r="H261" s="23">
        <v>0</v>
      </c>
      <c r="I261" s="23">
        <v>0</v>
      </c>
      <c r="J261" s="105"/>
    </row>
    <row r="262" spans="1:10" ht="31.5" hidden="1" customHeight="1" thickBot="1">
      <c r="A262" s="103"/>
      <c r="B262" s="100"/>
      <c r="C262" s="83">
        <v>2026</v>
      </c>
      <c r="D262" s="86">
        <f t="shared" si="32"/>
        <v>0</v>
      </c>
      <c r="E262" s="86">
        <v>0</v>
      </c>
      <c r="F262" s="86">
        <v>0</v>
      </c>
      <c r="G262" s="86">
        <v>0</v>
      </c>
      <c r="H262" s="86">
        <v>0</v>
      </c>
      <c r="I262" s="86">
        <v>0</v>
      </c>
      <c r="J262" s="105"/>
    </row>
    <row r="263" spans="1:10" ht="16.5" customHeight="1">
      <c r="A263" s="101">
        <v>3</v>
      </c>
      <c r="B263" s="98" t="s">
        <v>30</v>
      </c>
      <c r="C263" s="14">
        <v>2024</v>
      </c>
      <c r="D263" s="15">
        <f t="shared" si="32"/>
        <v>15</v>
      </c>
      <c r="E263" s="15">
        <v>0</v>
      </c>
      <c r="F263" s="15">
        <v>0</v>
      </c>
      <c r="G263" s="15">
        <v>0</v>
      </c>
      <c r="H263" s="15">
        <v>15</v>
      </c>
      <c r="I263" s="16">
        <v>0</v>
      </c>
      <c r="J263" s="105"/>
    </row>
    <row r="264" spans="1:10" ht="14.25" customHeight="1">
      <c r="A264" s="102"/>
      <c r="B264" s="99"/>
      <c r="C264" s="19">
        <v>2025</v>
      </c>
      <c r="D264" s="23">
        <f t="shared" si="32"/>
        <v>0</v>
      </c>
      <c r="E264" s="23">
        <v>0</v>
      </c>
      <c r="F264" s="23">
        <v>0</v>
      </c>
      <c r="G264" s="23">
        <v>0</v>
      </c>
      <c r="H264" s="23">
        <v>0</v>
      </c>
      <c r="I264" s="25">
        <v>0</v>
      </c>
      <c r="J264" s="105"/>
    </row>
    <row r="265" spans="1:10" ht="16.5" customHeight="1" thickBot="1">
      <c r="A265" s="102"/>
      <c r="B265" s="99"/>
      <c r="C265" s="27">
        <v>2026</v>
      </c>
      <c r="D265" s="86">
        <f t="shared" si="32"/>
        <v>0</v>
      </c>
      <c r="E265" s="86">
        <v>0</v>
      </c>
      <c r="F265" s="86">
        <v>0</v>
      </c>
      <c r="G265" s="86">
        <v>0</v>
      </c>
      <c r="H265" s="86">
        <v>0</v>
      </c>
      <c r="I265" s="41">
        <v>0</v>
      </c>
      <c r="J265" s="105"/>
    </row>
    <row r="266" spans="1:10" ht="16.5" customHeight="1" thickBot="1">
      <c r="A266" s="102"/>
      <c r="B266" s="99"/>
      <c r="C266" s="27">
        <v>2027</v>
      </c>
      <c r="D266" s="86">
        <f t="shared" si="32"/>
        <v>0</v>
      </c>
      <c r="E266" s="86">
        <v>0</v>
      </c>
      <c r="F266" s="86">
        <v>0</v>
      </c>
      <c r="G266" s="86">
        <v>0</v>
      </c>
      <c r="H266" s="86">
        <v>0</v>
      </c>
      <c r="I266" s="41">
        <v>0</v>
      </c>
      <c r="J266" s="105"/>
    </row>
    <row r="267" spans="1:10" ht="17.25" customHeight="1" thickBot="1">
      <c r="A267" s="103"/>
      <c r="B267" s="100"/>
      <c r="C267" s="27">
        <v>2028</v>
      </c>
      <c r="D267" s="86">
        <f t="shared" si="32"/>
        <v>0</v>
      </c>
      <c r="E267" s="86">
        <v>0</v>
      </c>
      <c r="F267" s="86">
        <v>0</v>
      </c>
      <c r="G267" s="86">
        <v>0</v>
      </c>
      <c r="H267" s="86">
        <v>0</v>
      </c>
      <c r="I267" s="41">
        <v>0</v>
      </c>
      <c r="J267" s="105"/>
    </row>
    <row r="268" spans="1:10" ht="17.25" customHeight="1">
      <c r="A268" s="101">
        <v>4</v>
      </c>
      <c r="B268" s="98" t="s">
        <v>135</v>
      </c>
      <c r="C268" s="14">
        <v>2024</v>
      </c>
      <c r="D268" s="15">
        <f>E268+F268+G268+H268+I268</f>
        <v>17.655999999999999</v>
      </c>
      <c r="E268" s="15">
        <v>0</v>
      </c>
      <c r="F268" s="15">
        <v>0</v>
      </c>
      <c r="G268" s="15">
        <v>0</v>
      </c>
      <c r="H268" s="15">
        <v>17.655999999999999</v>
      </c>
      <c r="I268" s="16">
        <v>0</v>
      </c>
      <c r="J268" s="105"/>
    </row>
    <row r="269" spans="1:10" ht="17.25" customHeight="1">
      <c r="A269" s="102"/>
      <c r="B269" s="99"/>
      <c r="C269" s="19">
        <v>2025</v>
      </c>
      <c r="D269" s="23">
        <f>E269+F269+G269+H269+I269</f>
        <v>43.9</v>
      </c>
      <c r="E269" s="23">
        <v>0</v>
      </c>
      <c r="F269" s="23">
        <v>0</v>
      </c>
      <c r="G269" s="23">
        <v>0</v>
      </c>
      <c r="H269" s="23">
        <v>43.9</v>
      </c>
      <c r="I269" s="25">
        <v>0</v>
      </c>
      <c r="J269" s="105"/>
    </row>
    <row r="270" spans="1:10" ht="17.25" customHeight="1" thickBot="1">
      <c r="A270" s="102"/>
      <c r="B270" s="99"/>
      <c r="C270" s="27">
        <v>2026</v>
      </c>
      <c r="D270" s="86">
        <f>E270+F270+G270+H270+I270</f>
        <v>36.4</v>
      </c>
      <c r="E270" s="86">
        <v>0</v>
      </c>
      <c r="F270" s="86">
        <v>0</v>
      </c>
      <c r="G270" s="86">
        <v>0</v>
      </c>
      <c r="H270" s="86">
        <v>36.4</v>
      </c>
      <c r="I270" s="41">
        <v>0</v>
      </c>
      <c r="J270" s="105"/>
    </row>
    <row r="271" spans="1:10" ht="17.25" customHeight="1" thickBot="1">
      <c r="A271" s="102"/>
      <c r="B271" s="99"/>
      <c r="C271" s="27">
        <v>2027</v>
      </c>
      <c r="D271" s="86">
        <f>E271+F271+G271+H271+I271</f>
        <v>31.9</v>
      </c>
      <c r="E271" s="86">
        <v>0</v>
      </c>
      <c r="F271" s="86">
        <v>0</v>
      </c>
      <c r="G271" s="86">
        <v>0</v>
      </c>
      <c r="H271" s="86">
        <v>31.9</v>
      </c>
      <c r="I271" s="41">
        <v>0</v>
      </c>
      <c r="J271" s="105"/>
    </row>
    <row r="272" spans="1:10" ht="17.25" customHeight="1" thickBot="1">
      <c r="A272" s="103"/>
      <c r="B272" s="100"/>
      <c r="C272" s="27">
        <v>2028</v>
      </c>
      <c r="D272" s="86">
        <f>E272+F272+G272+H272+I272</f>
        <v>31.9</v>
      </c>
      <c r="E272" s="86">
        <v>0</v>
      </c>
      <c r="F272" s="86">
        <v>0</v>
      </c>
      <c r="G272" s="86">
        <v>0</v>
      </c>
      <c r="H272" s="86">
        <v>31.9</v>
      </c>
      <c r="I272" s="41">
        <v>0</v>
      </c>
      <c r="J272" s="107"/>
    </row>
    <row r="273" spans="1:24" ht="12.75">
      <c r="A273" s="137" t="s">
        <v>17</v>
      </c>
      <c r="B273" s="138"/>
      <c r="C273" s="17">
        <v>2024</v>
      </c>
      <c r="D273" s="18">
        <f t="shared" ref="D273:I277" si="34">D226+D234+D263+D268</f>
        <v>660.46799999999996</v>
      </c>
      <c r="E273" s="18">
        <f t="shared" si="34"/>
        <v>0</v>
      </c>
      <c r="F273" s="18">
        <f t="shared" si="34"/>
        <v>0</v>
      </c>
      <c r="G273" s="18">
        <f t="shared" si="34"/>
        <v>0</v>
      </c>
      <c r="H273" s="18">
        <f t="shared" si="34"/>
        <v>660.46799999999996</v>
      </c>
      <c r="I273" s="18">
        <f t="shared" si="34"/>
        <v>0</v>
      </c>
      <c r="J273" s="174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2.75">
      <c r="A274" s="139"/>
      <c r="B274" s="140"/>
      <c r="C274" s="37">
        <v>2025</v>
      </c>
      <c r="D274" s="8">
        <f t="shared" si="34"/>
        <v>617</v>
      </c>
      <c r="E274" s="8">
        <f t="shared" si="34"/>
        <v>0</v>
      </c>
      <c r="F274" s="8">
        <f t="shared" si="34"/>
        <v>0</v>
      </c>
      <c r="G274" s="8">
        <f t="shared" si="34"/>
        <v>0</v>
      </c>
      <c r="H274" s="8">
        <f t="shared" si="34"/>
        <v>617</v>
      </c>
      <c r="I274" s="8">
        <f t="shared" si="34"/>
        <v>0</v>
      </c>
      <c r="J274" s="175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3.5" thickBot="1">
      <c r="A275" s="139"/>
      <c r="B275" s="140"/>
      <c r="C275" s="43">
        <v>2026</v>
      </c>
      <c r="D275" s="42">
        <f t="shared" si="34"/>
        <v>511.1</v>
      </c>
      <c r="E275" s="42">
        <f t="shared" si="34"/>
        <v>0</v>
      </c>
      <c r="F275" s="42">
        <f t="shared" si="34"/>
        <v>0</v>
      </c>
      <c r="G275" s="42">
        <f t="shared" si="34"/>
        <v>0</v>
      </c>
      <c r="H275" s="42">
        <f t="shared" si="34"/>
        <v>511.1</v>
      </c>
      <c r="I275" s="42">
        <f t="shared" si="34"/>
        <v>0</v>
      </c>
      <c r="J275" s="175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3.5" thickBot="1">
      <c r="A276" s="139"/>
      <c r="B276" s="140"/>
      <c r="C276" s="43">
        <v>2027</v>
      </c>
      <c r="D276" s="42">
        <f t="shared" si="34"/>
        <v>448.99999999999994</v>
      </c>
      <c r="E276" s="42">
        <f t="shared" si="34"/>
        <v>0</v>
      </c>
      <c r="F276" s="42">
        <f t="shared" si="34"/>
        <v>0</v>
      </c>
      <c r="G276" s="42">
        <f t="shared" si="34"/>
        <v>0</v>
      </c>
      <c r="H276" s="42">
        <f t="shared" si="34"/>
        <v>448.99999999999994</v>
      </c>
      <c r="I276" s="42">
        <f t="shared" si="34"/>
        <v>0</v>
      </c>
      <c r="J276" s="175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3.5" thickBot="1">
      <c r="A277" s="141"/>
      <c r="B277" s="142"/>
      <c r="C277" s="43">
        <v>2028</v>
      </c>
      <c r="D277" s="42">
        <f t="shared" si="34"/>
        <v>448.99999999999994</v>
      </c>
      <c r="E277" s="42">
        <f t="shared" si="34"/>
        <v>0</v>
      </c>
      <c r="F277" s="42">
        <f t="shared" si="34"/>
        <v>0</v>
      </c>
      <c r="G277" s="42">
        <f t="shared" si="34"/>
        <v>0</v>
      </c>
      <c r="H277" s="42">
        <f t="shared" si="34"/>
        <v>448.99999999999994</v>
      </c>
      <c r="I277" s="42">
        <f t="shared" si="34"/>
        <v>0</v>
      </c>
      <c r="J277" s="175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1.25" customHeight="1">
      <c r="A278" s="137" t="s">
        <v>158</v>
      </c>
      <c r="B278" s="138"/>
      <c r="C278" s="145" t="s">
        <v>127</v>
      </c>
      <c r="D278" s="128">
        <f t="shared" ref="D278:I278" si="35">D273+D274+D275+D276+D277</f>
        <v>2686.5679999999998</v>
      </c>
      <c r="E278" s="128">
        <f t="shared" si="35"/>
        <v>0</v>
      </c>
      <c r="F278" s="128">
        <f t="shared" si="35"/>
        <v>0</v>
      </c>
      <c r="G278" s="128">
        <f t="shared" si="35"/>
        <v>0</v>
      </c>
      <c r="H278" s="128">
        <f t="shared" si="35"/>
        <v>2686.5679999999998</v>
      </c>
      <c r="I278" s="128">
        <f t="shared" si="35"/>
        <v>0</v>
      </c>
      <c r="J278" s="173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1.25" customHeight="1">
      <c r="A279" s="143"/>
      <c r="B279" s="144"/>
      <c r="C279" s="146"/>
      <c r="D279" s="129"/>
      <c r="E279" s="129"/>
      <c r="F279" s="129"/>
      <c r="G279" s="129"/>
      <c r="H279" s="129"/>
      <c r="I279" s="129"/>
      <c r="J279" s="174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1.25" customHeight="1">
      <c r="A280" s="143"/>
      <c r="B280" s="144"/>
      <c r="C280" s="146"/>
      <c r="D280" s="129"/>
      <c r="E280" s="129"/>
      <c r="F280" s="129"/>
      <c r="G280" s="129"/>
      <c r="H280" s="129"/>
      <c r="I280" s="129"/>
      <c r="J280" s="174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1.25" customHeight="1" thickBot="1">
      <c r="A281" s="141"/>
      <c r="B281" s="142"/>
      <c r="C281" s="147"/>
      <c r="D281" s="130"/>
      <c r="E281" s="130"/>
      <c r="F281" s="130"/>
      <c r="G281" s="130"/>
      <c r="H281" s="130"/>
      <c r="I281" s="130"/>
      <c r="J281" s="181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7.25" customHeight="1" thickBot="1">
      <c r="A282" s="186" t="s">
        <v>34</v>
      </c>
      <c r="B282" s="155"/>
      <c r="C282" s="155"/>
      <c r="D282" s="155"/>
      <c r="E282" s="155"/>
      <c r="F282" s="155"/>
      <c r="G282" s="155"/>
      <c r="H282" s="155"/>
      <c r="I282" s="155"/>
      <c r="J282" s="156"/>
    </row>
    <row r="283" spans="1:24" ht="17.25" hidden="1" customHeight="1">
      <c r="A283" s="101">
        <v>1</v>
      </c>
      <c r="B283" s="98" t="s">
        <v>74</v>
      </c>
      <c r="C283" s="14">
        <v>2022</v>
      </c>
      <c r="D283" s="15">
        <f t="shared" ref="D283:D292" si="36">E283+F283+G283+H283+I283</f>
        <v>0</v>
      </c>
      <c r="E283" s="15">
        <v>0</v>
      </c>
      <c r="F283" s="15">
        <v>0</v>
      </c>
      <c r="G283" s="15">
        <v>0</v>
      </c>
      <c r="H283" s="15">
        <v>0</v>
      </c>
      <c r="I283" s="28">
        <v>0</v>
      </c>
      <c r="J283" s="125"/>
    </row>
    <row r="284" spans="1:24" ht="17.25" hidden="1" customHeight="1">
      <c r="A284" s="123"/>
      <c r="B284" s="124"/>
      <c r="C284" s="26">
        <v>2023</v>
      </c>
      <c r="D284" s="23">
        <f t="shared" si="36"/>
        <v>0</v>
      </c>
      <c r="E284" s="23">
        <v>0</v>
      </c>
      <c r="F284" s="23">
        <v>0</v>
      </c>
      <c r="G284" s="23">
        <v>0</v>
      </c>
      <c r="H284" s="23">
        <v>0</v>
      </c>
      <c r="I284" s="29">
        <v>0</v>
      </c>
      <c r="J284" s="126"/>
    </row>
    <row r="285" spans="1:24" ht="17.25" hidden="1" customHeight="1">
      <c r="A285" s="123"/>
      <c r="B285" s="124"/>
      <c r="C285" s="26">
        <v>2024</v>
      </c>
      <c r="D285" s="23">
        <f t="shared" si="36"/>
        <v>0</v>
      </c>
      <c r="E285" s="23">
        <v>0</v>
      </c>
      <c r="F285" s="23">
        <v>0</v>
      </c>
      <c r="G285" s="23">
        <v>0</v>
      </c>
      <c r="H285" s="23">
        <v>0</v>
      </c>
      <c r="I285" s="29">
        <v>0</v>
      </c>
      <c r="J285" s="126"/>
    </row>
    <row r="286" spans="1:24" ht="17.25" hidden="1" customHeight="1">
      <c r="A286" s="102"/>
      <c r="B286" s="99"/>
      <c r="C286" s="26">
        <v>2025</v>
      </c>
      <c r="D286" s="23">
        <f t="shared" si="36"/>
        <v>0</v>
      </c>
      <c r="E286" s="23">
        <v>0</v>
      </c>
      <c r="F286" s="23">
        <v>0</v>
      </c>
      <c r="G286" s="23">
        <v>0</v>
      </c>
      <c r="H286" s="23">
        <v>0</v>
      </c>
      <c r="I286" s="23">
        <v>0</v>
      </c>
      <c r="J286" s="126"/>
    </row>
    <row r="287" spans="1:24" ht="17.25" hidden="1" customHeight="1" thickBot="1">
      <c r="A287" s="103"/>
      <c r="B287" s="100"/>
      <c r="C287" s="83">
        <v>2026</v>
      </c>
      <c r="D287" s="86">
        <f t="shared" si="36"/>
        <v>0</v>
      </c>
      <c r="E287" s="86">
        <v>0</v>
      </c>
      <c r="F287" s="86">
        <v>0</v>
      </c>
      <c r="G287" s="86">
        <v>0</v>
      </c>
      <c r="H287" s="86">
        <v>0</v>
      </c>
      <c r="I287" s="38">
        <v>0</v>
      </c>
      <c r="J287" s="127"/>
    </row>
    <row r="288" spans="1:24" ht="18.75" customHeight="1">
      <c r="A288" s="101">
        <v>1</v>
      </c>
      <c r="B288" s="98" t="s">
        <v>35</v>
      </c>
      <c r="C288" s="14">
        <v>2024</v>
      </c>
      <c r="D288" s="15">
        <f t="shared" si="36"/>
        <v>5</v>
      </c>
      <c r="E288" s="15">
        <v>0</v>
      </c>
      <c r="F288" s="15">
        <v>0</v>
      </c>
      <c r="G288" s="15">
        <v>0</v>
      </c>
      <c r="H288" s="15">
        <v>5</v>
      </c>
      <c r="I288" s="16">
        <v>0</v>
      </c>
      <c r="J288" s="105" t="s">
        <v>105</v>
      </c>
    </row>
    <row r="289" spans="1:10" ht="18.75" customHeight="1">
      <c r="A289" s="102"/>
      <c r="B289" s="99"/>
      <c r="C289" s="26">
        <v>2025</v>
      </c>
      <c r="D289" s="23">
        <f t="shared" si="36"/>
        <v>5</v>
      </c>
      <c r="E289" s="23">
        <v>0</v>
      </c>
      <c r="F289" s="23">
        <v>0</v>
      </c>
      <c r="G289" s="23">
        <v>0</v>
      </c>
      <c r="H289" s="23">
        <v>5</v>
      </c>
      <c r="I289" s="25">
        <v>0</v>
      </c>
      <c r="J289" s="105"/>
    </row>
    <row r="290" spans="1:10" ht="18.75" customHeight="1" thickBot="1">
      <c r="A290" s="102"/>
      <c r="B290" s="99"/>
      <c r="C290" s="83">
        <v>2026</v>
      </c>
      <c r="D290" s="86">
        <f t="shared" si="36"/>
        <v>5</v>
      </c>
      <c r="E290" s="86">
        <v>0</v>
      </c>
      <c r="F290" s="86">
        <v>0</v>
      </c>
      <c r="G290" s="86">
        <v>0</v>
      </c>
      <c r="H290" s="86">
        <v>5</v>
      </c>
      <c r="I290" s="41">
        <v>0</v>
      </c>
      <c r="J290" s="105"/>
    </row>
    <row r="291" spans="1:10" ht="18.75" customHeight="1" thickBot="1">
      <c r="A291" s="102"/>
      <c r="B291" s="99"/>
      <c r="C291" s="83">
        <v>2027</v>
      </c>
      <c r="D291" s="86">
        <f t="shared" si="36"/>
        <v>5</v>
      </c>
      <c r="E291" s="86">
        <v>0</v>
      </c>
      <c r="F291" s="86">
        <v>0</v>
      </c>
      <c r="G291" s="86">
        <v>0</v>
      </c>
      <c r="H291" s="86">
        <v>5</v>
      </c>
      <c r="I291" s="41">
        <v>0</v>
      </c>
      <c r="J291" s="105"/>
    </row>
    <row r="292" spans="1:10" ht="18.75" customHeight="1" thickBot="1">
      <c r="A292" s="103"/>
      <c r="B292" s="100"/>
      <c r="C292" s="83">
        <v>2028</v>
      </c>
      <c r="D292" s="86">
        <f t="shared" si="36"/>
        <v>5</v>
      </c>
      <c r="E292" s="86">
        <v>0</v>
      </c>
      <c r="F292" s="86">
        <v>0</v>
      </c>
      <c r="G292" s="86">
        <v>0</v>
      </c>
      <c r="H292" s="86">
        <v>5</v>
      </c>
      <c r="I292" s="41">
        <v>0</v>
      </c>
      <c r="J292" s="105"/>
    </row>
    <row r="293" spans="1:10" ht="15">
      <c r="A293" s="101">
        <v>2</v>
      </c>
      <c r="B293" s="98" t="s">
        <v>37</v>
      </c>
      <c r="C293" s="14">
        <v>2024</v>
      </c>
      <c r="D293" s="15">
        <f>F293+H293+E293+G293</f>
        <v>3650.4687000000004</v>
      </c>
      <c r="E293" s="15">
        <v>0</v>
      </c>
      <c r="F293" s="15">
        <v>2243.8683900000001</v>
      </c>
      <c r="G293" s="15">
        <f>G298+G306</f>
        <v>0</v>
      </c>
      <c r="H293" s="15">
        <v>1406.60031</v>
      </c>
      <c r="I293" s="16">
        <v>0</v>
      </c>
      <c r="J293" s="105"/>
    </row>
    <row r="294" spans="1:10" ht="15">
      <c r="A294" s="102"/>
      <c r="B294" s="99"/>
      <c r="C294" s="19">
        <v>2025</v>
      </c>
      <c r="D294" s="23">
        <f>F294+H294</f>
        <v>1713.136</v>
      </c>
      <c r="E294" s="23">
        <v>0</v>
      </c>
      <c r="F294" s="23">
        <f>F302+F307+F315+F320+F333</f>
        <v>1008.1</v>
      </c>
      <c r="G294" s="23">
        <v>0</v>
      </c>
      <c r="H294" s="23">
        <f>554.4+H302+H307+H315</f>
        <v>705.03599999999994</v>
      </c>
      <c r="I294" s="25">
        <v>0</v>
      </c>
      <c r="J294" s="105"/>
    </row>
    <row r="295" spans="1:10" ht="15.75" thickBot="1">
      <c r="A295" s="102"/>
      <c r="B295" s="99"/>
      <c r="C295" s="27">
        <v>2026</v>
      </c>
      <c r="D295" s="86">
        <f>E295+F295+G295+H295+I295</f>
        <v>459.1</v>
      </c>
      <c r="E295" s="86">
        <v>0</v>
      </c>
      <c r="F295" s="86">
        <v>0</v>
      </c>
      <c r="G295" s="86">
        <v>0</v>
      </c>
      <c r="H295" s="86">
        <v>459.1</v>
      </c>
      <c r="I295" s="41">
        <v>0</v>
      </c>
      <c r="J295" s="105"/>
    </row>
    <row r="296" spans="1:10" ht="15.75" thickBot="1">
      <c r="A296" s="102"/>
      <c r="B296" s="99"/>
      <c r="C296" s="27">
        <v>2027</v>
      </c>
      <c r="D296" s="86">
        <f>E296+F296+G296+H296+I296</f>
        <v>403.5</v>
      </c>
      <c r="E296" s="86">
        <v>0</v>
      </c>
      <c r="F296" s="86">
        <v>0</v>
      </c>
      <c r="G296" s="86">
        <v>0</v>
      </c>
      <c r="H296" s="86">
        <v>403.5</v>
      </c>
      <c r="I296" s="41">
        <v>0</v>
      </c>
      <c r="J296" s="105"/>
    </row>
    <row r="297" spans="1:10" ht="15.75" thickBot="1">
      <c r="A297" s="103"/>
      <c r="B297" s="100"/>
      <c r="C297" s="27">
        <v>2028</v>
      </c>
      <c r="D297" s="86">
        <f t="shared" ref="D297:D305" si="37">E297+F297+G297+H297+I297</f>
        <v>403.5</v>
      </c>
      <c r="E297" s="86">
        <v>0</v>
      </c>
      <c r="F297" s="86">
        <v>0</v>
      </c>
      <c r="G297" s="86">
        <v>0</v>
      </c>
      <c r="H297" s="86">
        <v>403.5</v>
      </c>
      <c r="I297" s="41">
        <v>0</v>
      </c>
      <c r="J297" s="105"/>
    </row>
    <row r="298" spans="1:10" ht="52.5" hidden="1" customHeight="1">
      <c r="A298" s="118" t="s">
        <v>42</v>
      </c>
      <c r="B298" s="98"/>
      <c r="C298" s="14">
        <v>2024</v>
      </c>
      <c r="D298" s="15">
        <f t="shared" si="37"/>
        <v>1150.0029999999999</v>
      </c>
      <c r="E298" s="15">
        <v>0</v>
      </c>
      <c r="F298" s="15">
        <v>1020.4</v>
      </c>
      <c r="G298" s="15">
        <v>0</v>
      </c>
      <c r="H298" s="15">
        <v>126.12</v>
      </c>
      <c r="I298" s="16">
        <v>3.4830000000000001</v>
      </c>
      <c r="J298" s="105"/>
    </row>
    <row r="299" spans="1:10" ht="52.5" hidden="1" customHeight="1">
      <c r="A299" s="120"/>
      <c r="B299" s="99"/>
      <c r="C299" s="19">
        <v>2025</v>
      </c>
      <c r="D299" s="23">
        <f t="shared" si="37"/>
        <v>0</v>
      </c>
      <c r="E299" s="23">
        <v>0</v>
      </c>
      <c r="F299" s="23">
        <v>0</v>
      </c>
      <c r="G299" s="23">
        <v>0</v>
      </c>
      <c r="H299" s="23">
        <v>0</v>
      </c>
      <c r="I299" s="25">
        <v>0</v>
      </c>
      <c r="J299" s="105"/>
    </row>
    <row r="300" spans="1:10" ht="52.5" hidden="1" customHeight="1" thickBot="1">
      <c r="A300" s="121"/>
      <c r="B300" s="100"/>
      <c r="C300" s="27">
        <v>2026</v>
      </c>
      <c r="D300" s="86">
        <f t="shared" si="37"/>
        <v>0</v>
      </c>
      <c r="E300" s="86">
        <v>0</v>
      </c>
      <c r="F300" s="86">
        <v>0</v>
      </c>
      <c r="G300" s="86">
        <v>0</v>
      </c>
      <c r="H300" s="86">
        <v>0</v>
      </c>
      <c r="I300" s="41">
        <v>0</v>
      </c>
      <c r="J300" s="105"/>
    </row>
    <row r="301" spans="1:10" ht="21" customHeight="1">
      <c r="A301" s="118" t="s">
        <v>42</v>
      </c>
      <c r="B301" s="98" t="s">
        <v>142</v>
      </c>
      <c r="C301" s="14">
        <v>2024</v>
      </c>
      <c r="D301" s="15">
        <f t="shared" si="37"/>
        <v>826.31578999999999</v>
      </c>
      <c r="E301" s="15">
        <v>0</v>
      </c>
      <c r="F301" s="15">
        <v>785</v>
      </c>
      <c r="G301" s="15">
        <v>0</v>
      </c>
      <c r="H301" s="15">
        <v>41.31579</v>
      </c>
      <c r="I301" s="16">
        <v>0</v>
      </c>
      <c r="J301" s="105"/>
    </row>
    <row r="302" spans="1:10" ht="17.25" customHeight="1">
      <c r="A302" s="120"/>
      <c r="B302" s="99"/>
      <c r="C302" s="19">
        <v>2025</v>
      </c>
      <c r="D302" s="20">
        <f t="shared" si="37"/>
        <v>0</v>
      </c>
      <c r="E302" s="20">
        <v>0</v>
      </c>
      <c r="F302" s="20">
        <v>0</v>
      </c>
      <c r="G302" s="20">
        <v>0</v>
      </c>
      <c r="H302" s="20">
        <v>0</v>
      </c>
      <c r="I302" s="21">
        <v>0</v>
      </c>
      <c r="J302" s="105"/>
    </row>
    <row r="303" spans="1:10" ht="19.5" customHeight="1" thickBot="1">
      <c r="A303" s="120"/>
      <c r="B303" s="99"/>
      <c r="C303" s="27">
        <v>2026</v>
      </c>
      <c r="D303" s="24">
        <f t="shared" si="37"/>
        <v>0</v>
      </c>
      <c r="E303" s="24">
        <v>0</v>
      </c>
      <c r="F303" s="24">
        <v>0</v>
      </c>
      <c r="G303" s="24">
        <v>0</v>
      </c>
      <c r="H303" s="24">
        <v>0</v>
      </c>
      <c r="I303" s="44">
        <v>0</v>
      </c>
      <c r="J303" s="105"/>
    </row>
    <row r="304" spans="1:10" ht="20.25" customHeight="1" thickBot="1">
      <c r="A304" s="120"/>
      <c r="B304" s="99"/>
      <c r="C304" s="27">
        <v>2027</v>
      </c>
      <c r="D304" s="24">
        <f t="shared" si="37"/>
        <v>0</v>
      </c>
      <c r="E304" s="24">
        <v>0</v>
      </c>
      <c r="F304" s="24">
        <v>0</v>
      </c>
      <c r="G304" s="24">
        <v>0</v>
      </c>
      <c r="H304" s="24">
        <v>0</v>
      </c>
      <c r="I304" s="44">
        <v>0</v>
      </c>
      <c r="J304" s="105"/>
    </row>
    <row r="305" spans="1:10" ht="15.75" customHeight="1" thickBot="1">
      <c r="A305" s="121"/>
      <c r="B305" s="100"/>
      <c r="C305" s="27">
        <v>2028</v>
      </c>
      <c r="D305" s="24">
        <f t="shared" si="37"/>
        <v>0</v>
      </c>
      <c r="E305" s="24">
        <v>0</v>
      </c>
      <c r="F305" s="24">
        <v>0</v>
      </c>
      <c r="G305" s="24">
        <v>0</v>
      </c>
      <c r="H305" s="24">
        <v>0</v>
      </c>
      <c r="I305" s="44">
        <v>0</v>
      </c>
      <c r="J305" s="105"/>
    </row>
    <row r="306" spans="1:10" ht="21.75" customHeight="1">
      <c r="A306" s="118" t="s">
        <v>143</v>
      </c>
      <c r="B306" s="227" t="s">
        <v>108</v>
      </c>
      <c r="C306" s="14">
        <v>2024</v>
      </c>
      <c r="D306" s="15">
        <f t="shared" ref="D306:D324" si="38">E306+F306+G306+H306+I306</f>
        <v>1676.86067</v>
      </c>
      <c r="E306" s="15">
        <v>0</v>
      </c>
      <c r="F306" s="15">
        <v>1458.8683900000001</v>
      </c>
      <c r="G306" s="15">
        <v>0</v>
      </c>
      <c r="H306" s="15">
        <v>217.99227999999999</v>
      </c>
      <c r="I306" s="16">
        <v>0</v>
      </c>
      <c r="J306" s="105"/>
    </row>
    <row r="307" spans="1:10" ht="15.75" customHeight="1">
      <c r="A307" s="120"/>
      <c r="B307" s="228"/>
      <c r="C307" s="19">
        <v>2025</v>
      </c>
      <c r="D307" s="23">
        <f t="shared" si="38"/>
        <v>0</v>
      </c>
      <c r="E307" s="23">
        <v>0</v>
      </c>
      <c r="F307" s="23">
        <v>0</v>
      </c>
      <c r="G307" s="23">
        <v>0</v>
      </c>
      <c r="H307" s="23">
        <v>0</v>
      </c>
      <c r="I307" s="25">
        <v>0</v>
      </c>
      <c r="J307" s="105"/>
    </row>
    <row r="308" spans="1:10" ht="17.25" customHeight="1" thickBot="1">
      <c r="A308" s="120"/>
      <c r="B308" s="228"/>
      <c r="C308" s="27">
        <v>2026</v>
      </c>
      <c r="D308" s="86">
        <f t="shared" si="38"/>
        <v>0</v>
      </c>
      <c r="E308" s="86">
        <v>0</v>
      </c>
      <c r="F308" s="86">
        <v>0</v>
      </c>
      <c r="G308" s="86">
        <v>0</v>
      </c>
      <c r="H308" s="86">
        <v>0</v>
      </c>
      <c r="I308" s="41">
        <v>0</v>
      </c>
      <c r="J308" s="105"/>
    </row>
    <row r="309" spans="1:10" ht="17.25" customHeight="1" thickBot="1">
      <c r="A309" s="120"/>
      <c r="B309" s="228"/>
      <c r="C309" s="27">
        <v>2027</v>
      </c>
      <c r="D309" s="86">
        <f t="shared" si="38"/>
        <v>0</v>
      </c>
      <c r="E309" s="86">
        <v>0</v>
      </c>
      <c r="F309" s="86">
        <v>0</v>
      </c>
      <c r="G309" s="86">
        <v>0</v>
      </c>
      <c r="H309" s="86">
        <v>0</v>
      </c>
      <c r="I309" s="41">
        <v>0</v>
      </c>
      <c r="J309" s="105"/>
    </row>
    <row r="310" spans="1:10" ht="59.25" customHeight="1" thickBot="1">
      <c r="A310" s="121"/>
      <c r="B310" s="229"/>
      <c r="C310" s="27">
        <v>2028</v>
      </c>
      <c r="D310" s="86">
        <f t="shared" si="38"/>
        <v>0</v>
      </c>
      <c r="E310" s="86">
        <v>0</v>
      </c>
      <c r="F310" s="86">
        <v>0</v>
      </c>
      <c r="G310" s="86">
        <v>0</v>
      </c>
      <c r="H310" s="86">
        <v>0</v>
      </c>
      <c r="I310" s="41">
        <v>0</v>
      </c>
      <c r="J310" s="105"/>
    </row>
    <row r="311" spans="1:10" ht="35.25" hidden="1" customHeight="1" thickBot="1">
      <c r="A311" s="101">
        <v>3</v>
      </c>
      <c r="B311" s="98" t="s">
        <v>36</v>
      </c>
      <c r="C311" s="14">
        <v>2024</v>
      </c>
      <c r="D311" s="15">
        <f t="shared" si="38"/>
        <v>2290.5</v>
      </c>
      <c r="E311" s="15">
        <v>0</v>
      </c>
      <c r="F311" s="15">
        <v>0</v>
      </c>
      <c r="G311" s="15">
        <v>0</v>
      </c>
      <c r="H311" s="15">
        <v>2290.5</v>
      </c>
      <c r="I311" s="16">
        <v>0</v>
      </c>
      <c r="J311" s="105"/>
    </row>
    <row r="312" spans="1:10" ht="54" hidden="1" customHeight="1">
      <c r="A312" s="102"/>
      <c r="B312" s="99"/>
      <c r="C312" s="19">
        <v>2025</v>
      </c>
      <c r="D312" s="20">
        <f t="shared" si="38"/>
        <v>0</v>
      </c>
      <c r="E312" s="20">
        <v>0</v>
      </c>
      <c r="F312" s="20">
        <v>0</v>
      </c>
      <c r="G312" s="20">
        <v>0</v>
      </c>
      <c r="H312" s="20">
        <v>0</v>
      </c>
      <c r="I312" s="21">
        <v>0</v>
      </c>
      <c r="J312" s="105"/>
    </row>
    <row r="313" spans="1:10" ht="54" hidden="1" customHeight="1" thickBot="1">
      <c r="A313" s="103"/>
      <c r="B313" s="100"/>
      <c r="C313" s="27">
        <v>2026</v>
      </c>
      <c r="D313" s="24">
        <f t="shared" si="38"/>
        <v>0</v>
      </c>
      <c r="E313" s="24">
        <v>0</v>
      </c>
      <c r="F313" s="24">
        <v>0</v>
      </c>
      <c r="G313" s="24">
        <v>0</v>
      </c>
      <c r="H313" s="24">
        <v>0</v>
      </c>
      <c r="I313" s="44">
        <v>0</v>
      </c>
      <c r="J313" s="105"/>
    </row>
    <row r="314" spans="1:10" ht="24.75" customHeight="1">
      <c r="A314" s="118" t="s">
        <v>148</v>
      </c>
      <c r="B314" s="227" t="s">
        <v>147</v>
      </c>
      <c r="C314" s="14">
        <v>2024</v>
      </c>
      <c r="D314" s="15">
        <f t="shared" si="38"/>
        <v>0</v>
      </c>
      <c r="E314" s="15">
        <v>0</v>
      </c>
      <c r="F314" s="15">
        <v>0</v>
      </c>
      <c r="G314" s="15">
        <v>0</v>
      </c>
      <c r="H314" s="15">
        <v>0</v>
      </c>
      <c r="I314" s="16">
        <v>0</v>
      </c>
      <c r="J314" s="105"/>
    </row>
    <row r="315" spans="1:10" ht="16.5" customHeight="1">
      <c r="A315" s="120"/>
      <c r="B315" s="228"/>
      <c r="C315" s="19">
        <v>2025</v>
      </c>
      <c r="D315" s="23">
        <f t="shared" si="38"/>
        <v>1158.7360000000001</v>
      </c>
      <c r="E315" s="23">
        <v>0</v>
      </c>
      <c r="F315" s="23">
        <v>1008.1</v>
      </c>
      <c r="G315" s="23">
        <v>0</v>
      </c>
      <c r="H315" s="23">
        <v>150.636</v>
      </c>
      <c r="I315" s="25">
        <v>0</v>
      </c>
      <c r="J315" s="105"/>
    </row>
    <row r="316" spans="1:10" ht="15.75" customHeight="1" thickBot="1">
      <c r="A316" s="120"/>
      <c r="B316" s="228"/>
      <c r="C316" s="27">
        <v>2026</v>
      </c>
      <c r="D316" s="86">
        <f t="shared" si="38"/>
        <v>0</v>
      </c>
      <c r="E316" s="86">
        <v>0</v>
      </c>
      <c r="F316" s="86">
        <v>0</v>
      </c>
      <c r="G316" s="86">
        <v>0</v>
      </c>
      <c r="H316" s="86">
        <v>0</v>
      </c>
      <c r="I316" s="41">
        <v>0</v>
      </c>
      <c r="J316" s="105"/>
    </row>
    <row r="317" spans="1:10" ht="16.5" customHeight="1" thickBot="1">
      <c r="A317" s="120"/>
      <c r="B317" s="228"/>
      <c r="C317" s="27">
        <v>2027</v>
      </c>
      <c r="D317" s="86">
        <f t="shared" si="38"/>
        <v>0</v>
      </c>
      <c r="E317" s="86">
        <v>0</v>
      </c>
      <c r="F317" s="86">
        <v>0</v>
      </c>
      <c r="G317" s="86">
        <v>0</v>
      </c>
      <c r="H317" s="86">
        <v>0</v>
      </c>
      <c r="I317" s="41">
        <v>0</v>
      </c>
      <c r="J317" s="105"/>
    </row>
    <row r="318" spans="1:10" ht="15.75" thickBot="1">
      <c r="A318" s="121"/>
      <c r="B318" s="229"/>
      <c r="C318" s="27">
        <v>2028</v>
      </c>
      <c r="D318" s="86">
        <f t="shared" si="38"/>
        <v>0</v>
      </c>
      <c r="E318" s="86">
        <v>0</v>
      </c>
      <c r="F318" s="86">
        <v>0</v>
      </c>
      <c r="G318" s="86">
        <v>0</v>
      </c>
      <c r="H318" s="86">
        <v>0</v>
      </c>
      <c r="I318" s="41">
        <v>0</v>
      </c>
      <c r="J318" s="105"/>
    </row>
    <row r="319" spans="1:10" ht="19.5" customHeight="1">
      <c r="A319" s="101">
        <v>3</v>
      </c>
      <c r="B319" s="98" t="s">
        <v>36</v>
      </c>
      <c r="C319" s="14">
        <v>2024</v>
      </c>
      <c r="D319" s="15">
        <f t="shared" si="38"/>
        <v>1913.2607399999999</v>
      </c>
      <c r="E319" s="15">
        <v>0</v>
      </c>
      <c r="F319" s="15">
        <v>0</v>
      </c>
      <c r="G319" s="15">
        <v>230</v>
      </c>
      <c r="H319" s="15">
        <v>1683.2607399999999</v>
      </c>
      <c r="I319" s="16">
        <v>0</v>
      </c>
      <c r="J319" s="105"/>
    </row>
    <row r="320" spans="1:10" ht="12.75" customHeight="1">
      <c r="A320" s="102"/>
      <c r="B320" s="99"/>
      <c r="C320" s="19">
        <v>2025</v>
      </c>
      <c r="D320" s="23">
        <f t="shared" si="38"/>
        <v>2290.5</v>
      </c>
      <c r="E320" s="23">
        <v>0</v>
      </c>
      <c r="F320" s="23">
        <v>0</v>
      </c>
      <c r="G320" s="23">
        <v>0</v>
      </c>
      <c r="H320" s="23">
        <v>2290.5</v>
      </c>
      <c r="I320" s="25">
        <v>0</v>
      </c>
      <c r="J320" s="105"/>
    </row>
    <row r="321" spans="1:10" ht="12.75" customHeight="1" thickBot="1">
      <c r="A321" s="102"/>
      <c r="B321" s="99"/>
      <c r="C321" s="27">
        <v>2026</v>
      </c>
      <c r="D321" s="86">
        <f t="shared" si="38"/>
        <v>1897.1</v>
      </c>
      <c r="E321" s="86">
        <v>0</v>
      </c>
      <c r="F321" s="86">
        <v>0</v>
      </c>
      <c r="G321" s="86">
        <v>0</v>
      </c>
      <c r="H321" s="86">
        <v>1897.1</v>
      </c>
      <c r="I321" s="41">
        <v>0</v>
      </c>
      <c r="J321" s="105"/>
    </row>
    <row r="322" spans="1:10" ht="12.75" customHeight="1" thickBot="1">
      <c r="A322" s="102"/>
      <c r="B322" s="99"/>
      <c r="C322" s="27">
        <v>2027</v>
      </c>
      <c r="D322" s="86">
        <f t="shared" si="38"/>
        <v>1667</v>
      </c>
      <c r="E322" s="86">
        <v>0</v>
      </c>
      <c r="F322" s="86">
        <v>0</v>
      </c>
      <c r="G322" s="86">
        <v>0</v>
      </c>
      <c r="H322" s="86">
        <v>1667</v>
      </c>
      <c r="I322" s="41">
        <v>0</v>
      </c>
      <c r="J322" s="105"/>
    </row>
    <row r="323" spans="1:10" ht="13.5" customHeight="1" thickBot="1">
      <c r="A323" s="103"/>
      <c r="B323" s="100"/>
      <c r="C323" s="27">
        <v>2028</v>
      </c>
      <c r="D323" s="86">
        <f t="shared" si="38"/>
        <v>1667</v>
      </c>
      <c r="E323" s="86">
        <v>0</v>
      </c>
      <c r="F323" s="86">
        <v>0</v>
      </c>
      <c r="G323" s="86">
        <v>0</v>
      </c>
      <c r="H323" s="86">
        <v>1667</v>
      </c>
      <c r="I323" s="41">
        <v>0</v>
      </c>
      <c r="J323" s="105"/>
    </row>
    <row r="324" spans="1:10" ht="16.5" hidden="1" customHeight="1">
      <c r="A324" s="101">
        <v>4</v>
      </c>
      <c r="B324" s="98" t="s">
        <v>37</v>
      </c>
      <c r="C324" s="14">
        <v>2024</v>
      </c>
      <c r="D324" s="15">
        <f t="shared" si="38"/>
        <v>519.20000000000005</v>
      </c>
      <c r="E324" s="15">
        <v>0</v>
      </c>
      <c r="F324" s="15">
        <v>0</v>
      </c>
      <c r="G324" s="15">
        <v>0</v>
      </c>
      <c r="H324" s="15">
        <v>519.20000000000005</v>
      </c>
      <c r="I324" s="16">
        <v>0</v>
      </c>
      <c r="J324" s="105"/>
    </row>
    <row r="325" spans="1:10" ht="16.5" hidden="1" customHeight="1">
      <c r="A325" s="102"/>
      <c r="B325" s="99"/>
      <c r="C325" s="19">
        <v>2025</v>
      </c>
      <c r="D325" s="20"/>
      <c r="E325" s="20"/>
      <c r="F325" s="20"/>
      <c r="G325" s="20"/>
      <c r="H325" s="20"/>
      <c r="I325" s="21">
        <v>0</v>
      </c>
      <c r="J325" s="105"/>
    </row>
    <row r="326" spans="1:10" ht="16.5" hidden="1" customHeight="1" thickBot="1">
      <c r="A326" s="103"/>
      <c r="B326" s="100"/>
      <c r="C326" s="27">
        <v>2026</v>
      </c>
      <c r="D326" s="24">
        <f>E326+F326+G326+H326+I326</f>
        <v>468.9</v>
      </c>
      <c r="E326" s="24">
        <v>0</v>
      </c>
      <c r="F326" s="24">
        <v>0</v>
      </c>
      <c r="G326" s="24">
        <v>0</v>
      </c>
      <c r="H326" s="24">
        <v>468.9</v>
      </c>
      <c r="I326" s="44">
        <v>0</v>
      </c>
      <c r="J326" s="105"/>
    </row>
    <row r="327" spans="1:10" ht="16.5" hidden="1" customHeight="1">
      <c r="A327" s="101"/>
      <c r="B327" s="98"/>
      <c r="C327" s="14"/>
      <c r="D327" s="15"/>
      <c r="E327" s="15"/>
      <c r="F327" s="15"/>
      <c r="G327" s="15"/>
      <c r="H327" s="15"/>
      <c r="I327" s="16">
        <v>0</v>
      </c>
      <c r="J327" s="105"/>
    </row>
    <row r="328" spans="1:10" ht="16.5" hidden="1" customHeight="1">
      <c r="A328" s="102"/>
      <c r="B328" s="99"/>
      <c r="C328" s="19"/>
      <c r="D328" s="20"/>
      <c r="E328" s="20"/>
      <c r="F328" s="20"/>
      <c r="G328" s="20"/>
      <c r="H328" s="20"/>
      <c r="I328" s="21">
        <v>0</v>
      </c>
      <c r="J328" s="105"/>
    </row>
    <row r="329" spans="1:10" ht="16.5" hidden="1" customHeight="1" thickBot="1">
      <c r="A329" s="102"/>
      <c r="B329" s="99"/>
      <c r="C329" s="27"/>
      <c r="D329" s="24"/>
      <c r="E329" s="24"/>
      <c r="F329" s="24"/>
      <c r="G329" s="24"/>
      <c r="H329" s="24"/>
      <c r="I329" s="44">
        <v>0</v>
      </c>
      <c r="J329" s="105"/>
    </row>
    <row r="330" spans="1:10" ht="16.5" hidden="1" customHeight="1" thickBot="1">
      <c r="A330" s="102"/>
      <c r="B330" s="99"/>
      <c r="C330" s="27"/>
      <c r="D330" s="24"/>
      <c r="E330" s="24"/>
      <c r="F330" s="24"/>
      <c r="G330" s="24"/>
      <c r="H330" s="24"/>
      <c r="I330" s="44">
        <v>0</v>
      </c>
      <c r="J330" s="105"/>
    </row>
    <row r="331" spans="1:10" ht="54" hidden="1" customHeight="1" thickBot="1">
      <c r="A331" s="103"/>
      <c r="B331" s="100"/>
      <c r="C331" s="27"/>
      <c r="D331" s="24"/>
      <c r="E331" s="24"/>
      <c r="F331" s="24"/>
      <c r="G331" s="24"/>
      <c r="H331" s="24"/>
      <c r="I331" s="44">
        <v>0</v>
      </c>
      <c r="J331" s="105"/>
    </row>
    <row r="332" spans="1:10" ht="16.5" customHeight="1">
      <c r="A332" s="101">
        <v>5</v>
      </c>
      <c r="B332" s="98" t="s">
        <v>109</v>
      </c>
      <c r="C332" s="14">
        <v>2024</v>
      </c>
      <c r="D332" s="15">
        <f>E332+F332+G332+H332+I332</f>
        <v>62.113810000000001</v>
      </c>
      <c r="E332" s="15">
        <v>0</v>
      </c>
      <c r="F332" s="15">
        <v>0</v>
      </c>
      <c r="G332" s="15">
        <v>0</v>
      </c>
      <c r="H332" s="15">
        <v>62.113810000000001</v>
      </c>
      <c r="I332" s="16">
        <v>0</v>
      </c>
      <c r="J332" s="105"/>
    </row>
    <row r="333" spans="1:10" ht="16.5" customHeight="1">
      <c r="A333" s="102"/>
      <c r="B333" s="99"/>
      <c r="C333" s="19">
        <v>2025</v>
      </c>
      <c r="D333" s="20">
        <f>E333+F333+G333+H333+I333</f>
        <v>49.4</v>
      </c>
      <c r="E333" s="20">
        <v>0</v>
      </c>
      <c r="F333" s="20">
        <v>0</v>
      </c>
      <c r="G333" s="20">
        <v>0</v>
      </c>
      <c r="H333" s="20">
        <v>49.4</v>
      </c>
      <c r="I333" s="21">
        <v>0</v>
      </c>
      <c r="J333" s="105"/>
    </row>
    <row r="334" spans="1:10" ht="16.5" customHeight="1">
      <c r="A334" s="102"/>
      <c r="B334" s="99"/>
      <c r="C334" s="19">
        <v>2026</v>
      </c>
      <c r="D334" s="20">
        <f>E334+F334+G334+H334+I334</f>
        <v>40.9</v>
      </c>
      <c r="E334" s="20">
        <v>0</v>
      </c>
      <c r="F334" s="20">
        <v>0</v>
      </c>
      <c r="G334" s="20">
        <v>0</v>
      </c>
      <c r="H334" s="20">
        <v>40.9</v>
      </c>
      <c r="I334" s="21">
        <v>0</v>
      </c>
      <c r="J334" s="105"/>
    </row>
    <row r="335" spans="1:10" ht="16.5" customHeight="1">
      <c r="A335" s="102"/>
      <c r="B335" s="99"/>
      <c r="C335" s="19">
        <v>2027</v>
      </c>
      <c r="D335" s="20">
        <f>E335+F335+G335+H335+I335</f>
        <v>36</v>
      </c>
      <c r="E335" s="20">
        <v>0</v>
      </c>
      <c r="F335" s="20">
        <v>0</v>
      </c>
      <c r="G335" s="20">
        <v>0</v>
      </c>
      <c r="H335" s="20">
        <v>36</v>
      </c>
      <c r="I335" s="21">
        <v>0</v>
      </c>
      <c r="J335" s="105"/>
    </row>
    <row r="336" spans="1:10" ht="16.5" customHeight="1" thickBot="1">
      <c r="A336" s="102"/>
      <c r="B336" s="99"/>
      <c r="C336" s="19">
        <v>2028</v>
      </c>
      <c r="D336" s="20">
        <f>E336+F336+G336+H336+I336</f>
        <v>36</v>
      </c>
      <c r="E336" s="20">
        <v>0</v>
      </c>
      <c r="F336" s="20">
        <v>0</v>
      </c>
      <c r="G336" s="20">
        <v>0</v>
      </c>
      <c r="H336" s="20">
        <v>36</v>
      </c>
      <c r="I336" s="21">
        <v>0</v>
      </c>
      <c r="J336" s="105"/>
    </row>
    <row r="337" spans="1:24" ht="13.5" customHeight="1">
      <c r="A337" s="137" t="s">
        <v>17</v>
      </c>
      <c r="B337" s="138"/>
      <c r="C337" s="17">
        <v>2024</v>
      </c>
      <c r="D337" s="18">
        <f t="shared" ref="D337:I338" si="39">D288+D293+D319+D332</f>
        <v>5630.8432499999999</v>
      </c>
      <c r="E337" s="18">
        <f t="shared" si="39"/>
        <v>0</v>
      </c>
      <c r="F337" s="18">
        <f t="shared" si="39"/>
        <v>2243.8683900000001</v>
      </c>
      <c r="G337" s="18">
        <f t="shared" si="39"/>
        <v>230</v>
      </c>
      <c r="H337" s="18">
        <f t="shared" si="39"/>
        <v>3156.9748599999998</v>
      </c>
      <c r="I337" s="18">
        <f t="shared" si="39"/>
        <v>0</v>
      </c>
      <c r="J337" s="173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2.75">
      <c r="A338" s="143"/>
      <c r="B338" s="144"/>
      <c r="C338" s="13">
        <v>2025</v>
      </c>
      <c r="D338" s="8">
        <f t="shared" si="39"/>
        <v>4058.0360000000001</v>
      </c>
      <c r="E338" s="8">
        <f t="shared" si="39"/>
        <v>0</v>
      </c>
      <c r="F338" s="8">
        <f t="shared" si="39"/>
        <v>1008.1</v>
      </c>
      <c r="G338" s="8">
        <f t="shared" si="39"/>
        <v>0</v>
      </c>
      <c r="H338" s="8">
        <f t="shared" si="39"/>
        <v>3049.9360000000001</v>
      </c>
      <c r="I338" s="8">
        <f t="shared" si="39"/>
        <v>0</v>
      </c>
      <c r="J338" s="175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3.5" thickBot="1">
      <c r="A339" s="139"/>
      <c r="B339" s="140"/>
      <c r="C339" s="43">
        <v>2026</v>
      </c>
      <c r="D339" s="42">
        <f>D290+D295+D303+D308+D316+D321+D334</f>
        <v>2402.1</v>
      </c>
      <c r="E339" s="42">
        <f>E290+E295+E321+E329+E334</f>
        <v>0</v>
      </c>
      <c r="F339" s="42">
        <f>F290+F295+F321+F329+F334</f>
        <v>0</v>
      </c>
      <c r="G339" s="42">
        <f>G290+G295+G321+G329+G334</f>
        <v>0</v>
      </c>
      <c r="H339" s="42">
        <f>H290+H295+H321+H329+H334</f>
        <v>2402.1</v>
      </c>
      <c r="I339" s="42">
        <f>I290+I295+I321+I329+I334</f>
        <v>0</v>
      </c>
      <c r="J339" s="175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3.5" thickBot="1">
      <c r="A340" s="139"/>
      <c r="B340" s="140"/>
      <c r="C340" s="43">
        <v>2027</v>
      </c>
      <c r="D340" s="42">
        <f>D291+D296+D304+D309+D317+D322+D335</f>
        <v>2111.5</v>
      </c>
      <c r="E340" s="42">
        <f t="shared" ref="E340:I340" si="40">E291+E296+E307+E322+E330+E335</f>
        <v>0</v>
      </c>
      <c r="F340" s="42">
        <f t="shared" si="40"/>
        <v>0</v>
      </c>
      <c r="G340" s="42">
        <f t="shared" si="40"/>
        <v>0</v>
      </c>
      <c r="H340" s="42">
        <f t="shared" si="40"/>
        <v>2111.5</v>
      </c>
      <c r="I340" s="42">
        <f t="shared" si="40"/>
        <v>0</v>
      </c>
      <c r="J340" s="175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3.5" thickBot="1">
      <c r="A341" s="141"/>
      <c r="B341" s="142"/>
      <c r="C341" s="43">
        <v>2028</v>
      </c>
      <c r="D341" s="42">
        <f t="shared" ref="D341:I341" si="41">D292+D297+D310+D323+D331+D336</f>
        <v>2111.5</v>
      </c>
      <c r="E341" s="42">
        <f t="shared" si="41"/>
        <v>0</v>
      </c>
      <c r="F341" s="42">
        <f t="shared" si="41"/>
        <v>0</v>
      </c>
      <c r="G341" s="42">
        <f t="shared" si="41"/>
        <v>0</v>
      </c>
      <c r="H341" s="42">
        <f t="shared" si="41"/>
        <v>2111.5</v>
      </c>
      <c r="I341" s="42">
        <f t="shared" si="41"/>
        <v>0</v>
      </c>
      <c r="J341" s="181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1.25" customHeight="1">
      <c r="A342" s="202" t="s">
        <v>159</v>
      </c>
      <c r="B342" s="203"/>
      <c r="C342" s="146" t="s">
        <v>127</v>
      </c>
      <c r="D342" s="129">
        <f t="shared" ref="D342:I342" si="42">D337+D338+D339+D340+D341</f>
        <v>16313.97925</v>
      </c>
      <c r="E342" s="129">
        <f t="shared" si="42"/>
        <v>0</v>
      </c>
      <c r="F342" s="129">
        <f t="shared" si="42"/>
        <v>3251.96839</v>
      </c>
      <c r="G342" s="129">
        <f t="shared" si="42"/>
        <v>230</v>
      </c>
      <c r="H342" s="129">
        <f t="shared" si="42"/>
        <v>12832.01086</v>
      </c>
      <c r="I342" s="129">
        <f t="shared" si="42"/>
        <v>0</v>
      </c>
      <c r="J342" s="151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1.25" customHeight="1">
      <c r="A343" s="143"/>
      <c r="B343" s="144"/>
      <c r="C343" s="146"/>
      <c r="D343" s="129"/>
      <c r="E343" s="129"/>
      <c r="F343" s="129"/>
      <c r="G343" s="129"/>
      <c r="H343" s="129"/>
      <c r="I343" s="129"/>
      <c r="J343" s="152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1.25" customHeight="1">
      <c r="A344" s="143"/>
      <c r="B344" s="144"/>
      <c r="C344" s="146"/>
      <c r="D344" s="129"/>
      <c r="E344" s="129"/>
      <c r="F344" s="129"/>
      <c r="G344" s="129"/>
      <c r="H344" s="129"/>
      <c r="I344" s="129"/>
      <c r="J344" s="152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1.25" customHeight="1" thickBot="1">
      <c r="A345" s="141"/>
      <c r="B345" s="142"/>
      <c r="C345" s="147"/>
      <c r="D345" s="130"/>
      <c r="E345" s="130"/>
      <c r="F345" s="130"/>
      <c r="G345" s="130"/>
      <c r="H345" s="130"/>
      <c r="I345" s="130"/>
      <c r="J345" s="201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5.75" thickBot="1">
      <c r="A346" s="186" t="s">
        <v>38</v>
      </c>
      <c r="B346" s="155"/>
      <c r="C346" s="155"/>
      <c r="D346" s="155"/>
      <c r="E346" s="155"/>
      <c r="F346" s="155"/>
      <c r="G346" s="155"/>
      <c r="H346" s="155"/>
      <c r="I346" s="155"/>
      <c r="J346" s="125"/>
    </row>
    <row r="347" spans="1:24" ht="25.5" customHeight="1">
      <c r="A347" s="101">
        <v>1</v>
      </c>
      <c r="B347" s="108" t="s">
        <v>39</v>
      </c>
      <c r="C347" s="14">
        <v>2024</v>
      </c>
      <c r="D347" s="15">
        <f>E347+F347+G347+H347+I347</f>
        <v>1219.9000000000001</v>
      </c>
      <c r="E347" s="15">
        <v>0</v>
      </c>
      <c r="F347" s="15">
        <v>0</v>
      </c>
      <c r="G347" s="15">
        <v>0</v>
      </c>
      <c r="H347" s="15">
        <v>1219.9000000000001</v>
      </c>
      <c r="I347" s="16">
        <v>0</v>
      </c>
      <c r="J347" s="221" t="s">
        <v>105</v>
      </c>
    </row>
    <row r="348" spans="1:24" ht="25.5" customHeight="1">
      <c r="A348" s="102"/>
      <c r="B348" s="109"/>
      <c r="C348" s="26">
        <v>2025</v>
      </c>
      <c r="D348" s="23">
        <f>E348+F348+G348+H348+I348</f>
        <v>1509.3</v>
      </c>
      <c r="E348" s="23">
        <v>0</v>
      </c>
      <c r="F348" s="23">
        <v>0</v>
      </c>
      <c r="G348" s="23">
        <v>0</v>
      </c>
      <c r="H348" s="23">
        <v>1509.3</v>
      </c>
      <c r="I348" s="25">
        <v>0</v>
      </c>
      <c r="J348" s="221"/>
    </row>
    <row r="349" spans="1:24" ht="25.5" customHeight="1" thickBot="1">
      <c r="A349" s="102"/>
      <c r="B349" s="109"/>
      <c r="C349" s="83">
        <v>2026</v>
      </c>
      <c r="D349" s="86">
        <f>E349+F349+G349+H349+I349</f>
        <v>1509.3</v>
      </c>
      <c r="E349" s="86">
        <v>0</v>
      </c>
      <c r="F349" s="86">
        <v>0</v>
      </c>
      <c r="G349" s="86">
        <v>0</v>
      </c>
      <c r="H349" s="86">
        <v>1509.3</v>
      </c>
      <c r="I349" s="41">
        <v>0</v>
      </c>
      <c r="J349" s="221"/>
    </row>
    <row r="350" spans="1:24" ht="25.5" customHeight="1" thickBot="1">
      <c r="A350" s="102"/>
      <c r="B350" s="109"/>
      <c r="C350" s="83">
        <v>2027</v>
      </c>
      <c r="D350" s="86">
        <f>E350+F350+G350+H350+I350</f>
        <v>1509.3</v>
      </c>
      <c r="E350" s="86">
        <v>0</v>
      </c>
      <c r="F350" s="86">
        <v>0</v>
      </c>
      <c r="G350" s="86">
        <v>0</v>
      </c>
      <c r="H350" s="86">
        <v>1509.3</v>
      </c>
      <c r="I350" s="41">
        <v>0</v>
      </c>
      <c r="J350" s="221"/>
    </row>
    <row r="351" spans="1:24" ht="25.5" customHeight="1" thickBot="1">
      <c r="A351" s="103"/>
      <c r="B351" s="110"/>
      <c r="C351" s="83">
        <v>2028</v>
      </c>
      <c r="D351" s="86">
        <f>E351+F351+G351+H351+I351</f>
        <v>1509.3</v>
      </c>
      <c r="E351" s="86">
        <v>0</v>
      </c>
      <c r="F351" s="86">
        <v>0</v>
      </c>
      <c r="G351" s="86">
        <v>0</v>
      </c>
      <c r="H351" s="86">
        <v>1509.3</v>
      </c>
      <c r="I351" s="41">
        <v>0</v>
      </c>
      <c r="J351" s="221"/>
    </row>
    <row r="352" spans="1:24" ht="19.5" customHeight="1">
      <c r="A352" s="208">
        <v>2</v>
      </c>
      <c r="B352" s="225" t="s">
        <v>110</v>
      </c>
      <c r="C352" s="14">
        <v>2024</v>
      </c>
      <c r="D352" s="15">
        <f t="shared" ref="D352:D361" si="43">E352+F352+G352+I352+H352</f>
        <v>409.78227999999996</v>
      </c>
      <c r="E352" s="15">
        <f>E391</f>
        <v>0</v>
      </c>
      <c r="F352" s="15">
        <v>99.656999999999996</v>
      </c>
      <c r="G352" s="15">
        <v>0</v>
      </c>
      <c r="H352" s="15">
        <v>310.12527999999998</v>
      </c>
      <c r="I352" s="16">
        <f>0+I391</f>
        <v>0</v>
      </c>
      <c r="J352" s="221"/>
    </row>
    <row r="353" spans="1:10" ht="16.5" customHeight="1">
      <c r="A353" s="164"/>
      <c r="B353" s="223"/>
      <c r="C353" s="19">
        <v>2025</v>
      </c>
      <c r="D353" s="20">
        <f t="shared" si="43"/>
        <v>449.94827999999995</v>
      </c>
      <c r="E353" s="90">
        <f>E391</f>
        <v>0</v>
      </c>
      <c r="F353" s="90">
        <v>99.656999999999996</v>
      </c>
      <c r="G353" s="23">
        <v>0</v>
      </c>
      <c r="H353" s="20">
        <v>350.29127999999997</v>
      </c>
      <c r="I353" s="21">
        <f>0+I391</f>
        <v>0</v>
      </c>
      <c r="J353" s="221"/>
    </row>
    <row r="354" spans="1:10" ht="16.5" customHeight="1" thickBot="1">
      <c r="A354" s="164"/>
      <c r="B354" s="223"/>
      <c r="C354" s="27">
        <v>2026</v>
      </c>
      <c r="D354" s="24">
        <f t="shared" si="43"/>
        <v>277.8</v>
      </c>
      <c r="E354" s="86">
        <f>E393</f>
        <v>0</v>
      </c>
      <c r="F354" s="86">
        <v>0</v>
      </c>
      <c r="G354" s="86">
        <v>0</v>
      </c>
      <c r="H354" s="24">
        <v>277.8</v>
      </c>
      <c r="I354" s="44">
        <f>0+I393</f>
        <v>0</v>
      </c>
      <c r="J354" s="221"/>
    </row>
    <row r="355" spans="1:10" ht="15.75" customHeight="1" thickBot="1">
      <c r="A355" s="164"/>
      <c r="B355" s="223"/>
      <c r="C355" s="27">
        <v>2027</v>
      </c>
      <c r="D355" s="24">
        <f t="shared" si="43"/>
        <v>244.1</v>
      </c>
      <c r="E355" s="86">
        <f>E394</f>
        <v>0</v>
      </c>
      <c r="F355" s="86">
        <v>0</v>
      </c>
      <c r="G355" s="86">
        <v>0</v>
      </c>
      <c r="H355" s="24">
        <v>244.1</v>
      </c>
      <c r="I355" s="44">
        <f>0+I394</f>
        <v>0</v>
      </c>
      <c r="J355" s="221"/>
    </row>
    <row r="356" spans="1:10" ht="19.5" customHeight="1" thickBot="1">
      <c r="A356" s="209"/>
      <c r="B356" s="224"/>
      <c r="C356" s="27">
        <v>2028</v>
      </c>
      <c r="D356" s="24">
        <f t="shared" si="43"/>
        <v>244.1</v>
      </c>
      <c r="E356" s="86">
        <f>E395</f>
        <v>0</v>
      </c>
      <c r="F356" s="86">
        <v>0</v>
      </c>
      <c r="G356" s="86">
        <v>0</v>
      </c>
      <c r="H356" s="24">
        <v>244.1</v>
      </c>
      <c r="I356" s="44">
        <f>0+I395</f>
        <v>0</v>
      </c>
      <c r="J356" s="221"/>
    </row>
    <row r="357" spans="1:10" ht="15">
      <c r="A357" s="208">
        <v>3</v>
      </c>
      <c r="B357" s="225" t="s">
        <v>40</v>
      </c>
      <c r="C357" s="14">
        <v>2024</v>
      </c>
      <c r="D357" s="15">
        <f t="shared" si="43"/>
        <v>13786.86672</v>
      </c>
      <c r="E357" s="15">
        <f>E396</f>
        <v>0</v>
      </c>
      <c r="F357" s="15">
        <v>2916.2692499999998</v>
      </c>
      <c r="G357" s="15">
        <v>3275.9</v>
      </c>
      <c r="H357" s="15">
        <v>7594.6974700000001</v>
      </c>
      <c r="I357" s="16">
        <f>0+I396</f>
        <v>0</v>
      </c>
      <c r="J357" s="221"/>
    </row>
    <row r="358" spans="1:10" ht="15">
      <c r="A358" s="164"/>
      <c r="B358" s="223"/>
      <c r="C358" s="19">
        <v>2025</v>
      </c>
      <c r="D358" s="20">
        <f t="shared" si="43"/>
        <v>13894.636849999999</v>
      </c>
      <c r="E358" s="90">
        <f>E396</f>
        <v>0</v>
      </c>
      <c r="F358" s="90">
        <f>F392+F400</f>
        <v>2550.9</v>
      </c>
      <c r="G358" s="23">
        <f>G392</f>
        <v>1783</v>
      </c>
      <c r="H358" s="20">
        <v>9560.7368499999993</v>
      </c>
      <c r="I358" s="21">
        <f>0+I396</f>
        <v>0</v>
      </c>
      <c r="J358" s="221"/>
    </row>
    <row r="359" spans="1:10" ht="15.75" thickBot="1">
      <c r="A359" s="164"/>
      <c r="B359" s="223"/>
      <c r="C359" s="27">
        <v>2026</v>
      </c>
      <c r="D359" s="24">
        <f t="shared" si="43"/>
        <v>11504.3</v>
      </c>
      <c r="E359" s="86">
        <f>E396</f>
        <v>0</v>
      </c>
      <c r="F359" s="86">
        <f>F393</f>
        <v>1833.9</v>
      </c>
      <c r="G359" s="86">
        <f>G393</f>
        <v>1783</v>
      </c>
      <c r="H359" s="24">
        <v>7887.4</v>
      </c>
      <c r="I359" s="44">
        <f>0+I396</f>
        <v>0</v>
      </c>
      <c r="J359" s="221"/>
    </row>
    <row r="360" spans="1:10" ht="15.75" thickBot="1">
      <c r="A360" s="164"/>
      <c r="B360" s="223"/>
      <c r="C360" s="27">
        <v>2027</v>
      </c>
      <c r="D360" s="24">
        <f t="shared" si="43"/>
        <v>10547.5</v>
      </c>
      <c r="E360" s="86">
        <f>E397</f>
        <v>0</v>
      </c>
      <c r="F360" s="86">
        <f>F394</f>
        <v>1833.9</v>
      </c>
      <c r="G360" s="86">
        <f>G359</f>
        <v>1783</v>
      </c>
      <c r="H360" s="24">
        <v>6930.6</v>
      </c>
      <c r="I360" s="44">
        <f>0+I397</f>
        <v>0</v>
      </c>
      <c r="J360" s="221"/>
    </row>
    <row r="361" spans="1:10" ht="15.75" thickBot="1">
      <c r="A361" s="209"/>
      <c r="B361" s="224"/>
      <c r="C361" s="27">
        <v>2028</v>
      </c>
      <c r="D361" s="24">
        <f t="shared" si="43"/>
        <v>10547.5</v>
      </c>
      <c r="E361" s="86">
        <f>E398</f>
        <v>0</v>
      </c>
      <c r="F361" s="86">
        <f>F360</f>
        <v>1833.9</v>
      </c>
      <c r="G361" s="86">
        <f>G360</f>
        <v>1783</v>
      </c>
      <c r="H361" s="24">
        <v>6930.6</v>
      </c>
      <c r="I361" s="44">
        <f>0+I398</f>
        <v>0</v>
      </c>
      <c r="J361" s="221"/>
    </row>
    <row r="362" spans="1:10" ht="15.75" thickBot="1">
      <c r="A362" s="118" t="s">
        <v>115</v>
      </c>
      <c r="B362" s="108" t="s">
        <v>136</v>
      </c>
      <c r="C362" s="14">
        <v>2024</v>
      </c>
      <c r="D362" s="24">
        <v>150.82449</v>
      </c>
      <c r="E362" s="15">
        <v>0</v>
      </c>
      <c r="F362" s="15">
        <v>131.21725000000001</v>
      </c>
      <c r="G362" s="15">
        <v>0</v>
      </c>
      <c r="H362" s="15" t="s">
        <v>137</v>
      </c>
      <c r="I362" s="16">
        <v>0</v>
      </c>
      <c r="J362" s="221"/>
    </row>
    <row r="363" spans="1:10" ht="15">
      <c r="A363" s="119"/>
      <c r="B363" s="122"/>
      <c r="C363" s="26">
        <v>2025</v>
      </c>
      <c r="D363" s="23">
        <f>E363+F363+G363+H363+I363</f>
        <v>0</v>
      </c>
      <c r="E363" s="23">
        <v>0</v>
      </c>
      <c r="F363" s="23">
        <v>0</v>
      </c>
      <c r="G363" s="23">
        <v>0</v>
      </c>
      <c r="H363" s="23">
        <v>0</v>
      </c>
      <c r="I363" s="25">
        <v>0</v>
      </c>
      <c r="J363" s="221"/>
    </row>
    <row r="364" spans="1:10" ht="15">
      <c r="A364" s="120"/>
      <c r="B364" s="109"/>
      <c r="C364" s="26">
        <v>2026</v>
      </c>
      <c r="D364" s="23">
        <f>E364+F364+G364+H364+I364</f>
        <v>0</v>
      </c>
      <c r="E364" s="23">
        <v>0</v>
      </c>
      <c r="F364" s="23">
        <v>0</v>
      </c>
      <c r="G364" s="23">
        <v>0</v>
      </c>
      <c r="H364" s="23">
        <v>0</v>
      </c>
      <c r="I364" s="25">
        <v>0</v>
      </c>
      <c r="J364" s="221"/>
    </row>
    <row r="365" spans="1:10" ht="15">
      <c r="A365" s="120"/>
      <c r="B365" s="109"/>
      <c r="C365" s="26">
        <v>2027</v>
      </c>
      <c r="D365" s="23">
        <f>E365+F365+G365+H365+I365</f>
        <v>0</v>
      </c>
      <c r="E365" s="23">
        <v>0</v>
      </c>
      <c r="F365" s="23">
        <v>0</v>
      </c>
      <c r="G365" s="23">
        <v>0</v>
      </c>
      <c r="H365" s="23">
        <v>0</v>
      </c>
      <c r="I365" s="25">
        <v>0</v>
      </c>
      <c r="J365" s="221"/>
    </row>
    <row r="366" spans="1:10" ht="57" customHeight="1" thickBot="1">
      <c r="A366" s="121"/>
      <c r="B366" s="110"/>
      <c r="C366" s="27">
        <v>2028</v>
      </c>
      <c r="D366" s="24">
        <f>E366+F366+G366+H366+I366</f>
        <v>0</v>
      </c>
      <c r="E366" s="24">
        <v>0</v>
      </c>
      <c r="F366" s="24">
        <v>0</v>
      </c>
      <c r="G366" s="24">
        <v>0</v>
      </c>
      <c r="H366" s="24">
        <v>0</v>
      </c>
      <c r="I366" s="44">
        <v>0</v>
      </c>
      <c r="J366" s="221"/>
    </row>
    <row r="367" spans="1:10" ht="15.75" hidden="1" thickBot="1">
      <c r="A367" s="58"/>
      <c r="B367" s="62"/>
      <c r="C367" s="59"/>
      <c r="D367" s="60"/>
      <c r="E367" s="60"/>
      <c r="F367" s="60"/>
      <c r="G367" s="60"/>
      <c r="H367" s="60"/>
      <c r="I367" s="61"/>
      <c r="J367" s="221"/>
    </row>
    <row r="368" spans="1:10" ht="15.75" hidden="1" thickBot="1">
      <c r="A368" s="58"/>
      <c r="B368" s="62"/>
      <c r="C368" s="59"/>
      <c r="D368" s="60"/>
      <c r="E368" s="60"/>
      <c r="F368" s="60"/>
      <c r="G368" s="60"/>
      <c r="H368" s="60"/>
      <c r="I368" s="61"/>
      <c r="J368" s="221"/>
    </row>
    <row r="369" spans="1:10" ht="15" customHeight="1" thickBot="1">
      <c r="A369" s="111" t="s">
        <v>116</v>
      </c>
      <c r="B369" s="112" t="s">
        <v>112</v>
      </c>
      <c r="C369" s="56">
        <v>2024</v>
      </c>
      <c r="D369" s="57">
        <f t="shared" ref="D369:D381" si="44">E369+F369+G369+I369+H369</f>
        <v>170</v>
      </c>
      <c r="E369" s="57">
        <v>0</v>
      </c>
      <c r="F369" s="57">
        <v>161.5</v>
      </c>
      <c r="G369" s="57">
        <v>0</v>
      </c>
      <c r="H369" s="57">
        <v>8.5</v>
      </c>
      <c r="I369" s="57">
        <v>0</v>
      </c>
      <c r="J369" s="221"/>
    </row>
    <row r="370" spans="1:10" ht="19.5" customHeight="1" thickBot="1">
      <c r="A370" s="111"/>
      <c r="B370" s="113"/>
      <c r="C370" s="56">
        <v>2025</v>
      </c>
      <c r="D370" s="57">
        <f t="shared" si="44"/>
        <v>0</v>
      </c>
      <c r="E370" s="57">
        <v>0</v>
      </c>
      <c r="F370" s="57">
        <v>0</v>
      </c>
      <c r="G370" s="57">
        <v>0</v>
      </c>
      <c r="H370" s="57">
        <v>0</v>
      </c>
      <c r="I370" s="57">
        <v>0</v>
      </c>
      <c r="J370" s="221"/>
    </row>
    <row r="371" spans="1:10" ht="19.5" customHeight="1" thickBot="1">
      <c r="A371" s="111"/>
      <c r="B371" s="113"/>
      <c r="C371" s="56">
        <v>2026</v>
      </c>
      <c r="D371" s="57">
        <f t="shared" si="44"/>
        <v>0</v>
      </c>
      <c r="E371" s="57">
        <v>0</v>
      </c>
      <c r="F371" s="57">
        <v>0</v>
      </c>
      <c r="G371" s="57">
        <v>0</v>
      </c>
      <c r="H371" s="57">
        <v>0</v>
      </c>
      <c r="I371" s="57">
        <v>0</v>
      </c>
      <c r="J371" s="221"/>
    </row>
    <row r="372" spans="1:10" ht="19.5" customHeight="1" thickBot="1">
      <c r="A372" s="111"/>
      <c r="B372" s="113"/>
      <c r="C372" s="56">
        <v>2027</v>
      </c>
      <c r="D372" s="57">
        <f t="shared" si="44"/>
        <v>0</v>
      </c>
      <c r="E372" s="57">
        <v>0</v>
      </c>
      <c r="F372" s="57">
        <v>0</v>
      </c>
      <c r="G372" s="57">
        <v>0</v>
      </c>
      <c r="H372" s="57">
        <v>0</v>
      </c>
      <c r="I372" s="57">
        <v>0</v>
      </c>
      <c r="J372" s="221"/>
    </row>
    <row r="373" spans="1:10" ht="15.75" customHeight="1" thickBot="1">
      <c r="A373" s="111"/>
      <c r="B373" s="113"/>
      <c r="C373" s="56">
        <v>2028</v>
      </c>
      <c r="D373" s="57">
        <f t="shared" si="44"/>
        <v>0</v>
      </c>
      <c r="E373" s="57">
        <v>0</v>
      </c>
      <c r="F373" s="57">
        <v>0</v>
      </c>
      <c r="G373" s="57">
        <v>0</v>
      </c>
      <c r="H373" s="57">
        <v>0</v>
      </c>
      <c r="I373" s="57">
        <v>0</v>
      </c>
      <c r="J373" s="221"/>
    </row>
    <row r="374" spans="1:10" ht="15.75" hidden="1" customHeight="1" thickBot="1">
      <c r="A374" s="111"/>
      <c r="B374" s="113"/>
      <c r="C374" s="56">
        <v>2025</v>
      </c>
      <c r="D374" s="57">
        <f t="shared" si="44"/>
        <v>0</v>
      </c>
      <c r="E374" s="57">
        <v>0</v>
      </c>
      <c r="F374" s="57">
        <v>0</v>
      </c>
      <c r="G374" s="57">
        <v>0</v>
      </c>
      <c r="H374" s="57">
        <v>0</v>
      </c>
      <c r="I374" s="57">
        <v>0</v>
      </c>
      <c r="J374" s="221"/>
    </row>
    <row r="375" spans="1:10" ht="88.5" hidden="1" customHeight="1" thickBot="1">
      <c r="A375" s="111"/>
      <c r="B375" s="114"/>
      <c r="C375" s="56">
        <v>2026</v>
      </c>
      <c r="D375" s="57">
        <f t="shared" si="44"/>
        <v>0</v>
      </c>
      <c r="E375" s="57">
        <v>0</v>
      </c>
      <c r="F375" s="57">
        <v>0</v>
      </c>
      <c r="G375" s="57">
        <v>0</v>
      </c>
      <c r="H375" s="57">
        <v>0</v>
      </c>
      <c r="I375" s="57">
        <v>0</v>
      </c>
      <c r="J375" s="221"/>
    </row>
    <row r="376" spans="1:10" ht="88.5" hidden="1" customHeight="1">
      <c r="A376" s="111" t="s">
        <v>117</v>
      </c>
      <c r="B376" s="258" t="s">
        <v>113</v>
      </c>
      <c r="C376" s="56">
        <v>2024</v>
      </c>
      <c r="D376" s="57">
        <f t="shared" si="44"/>
        <v>10099</v>
      </c>
      <c r="E376" s="57">
        <f>E409</f>
        <v>0</v>
      </c>
      <c r="F376" s="57">
        <v>0</v>
      </c>
      <c r="G376" s="57">
        <v>0</v>
      </c>
      <c r="H376" s="57">
        <v>10099</v>
      </c>
      <c r="I376" s="57">
        <f>0+I409</f>
        <v>0</v>
      </c>
      <c r="J376" s="221"/>
    </row>
    <row r="377" spans="1:10" ht="17.25" customHeight="1" thickBot="1">
      <c r="A377" s="111"/>
      <c r="B377" s="258"/>
      <c r="C377" s="56">
        <v>2024</v>
      </c>
      <c r="D377" s="57">
        <f t="shared" si="44"/>
        <v>304.37052999999997</v>
      </c>
      <c r="E377" s="57">
        <f>E397</f>
        <v>0</v>
      </c>
      <c r="F377" s="57">
        <v>289.15199999999999</v>
      </c>
      <c r="G377" s="57">
        <v>0</v>
      </c>
      <c r="H377" s="57">
        <v>15.218529999999999</v>
      </c>
      <c r="I377" s="57">
        <f>0+I397</f>
        <v>0</v>
      </c>
      <c r="J377" s="221"/>
    </row>
    <row r="378" spans="1:10" ht="16.5" customHeight="1" thickBot="1">
      <c r="A378" s="111"/>
      <c r="B378" s="258"/>
      <c r="C378" s="56">
        <v>2025</v>
      </c>
      <c r="D378" s="57">
        <f t="shared" si="44"/>
        <v>0</v>
      </c>
      <c r="E378" s="57">
        <f>E398</f>
        <v>0</v>
      </c>
      <c r="F378" s="57">
        <v>0</v>
      </c>
      <c r="G378" s="57">
        <v>0</v>
      </c>
      <c r="H378" s="57">
        <v>0</v>
      </c>
      <c r="I378" s="57">
        <f>0+I398</f>
        <v>0</v>
      </c>
      <c r="J378" s="221"/>
    </row>
    <row r="379" spans="1:10" ht="13.5" customHeight="1" thickBot="1">
      <c r="A379" s="111"/>
      <c r="B379" s="258"/>
      <c r="C379" s="56">
        <v>2026</v>
      </c>
      <c r="D379" s="57">
        <f t="shared" si="44"/>
        <v>0</v>
      </c>
      <c r="E379" s="57">
        <f>E404</f>
        <v>0</v>
      </c>
      <c r="F379" s="57">
        <v>0</v>
      </c>
      <c r="G379" s="57">
        <v>0</v>
      </c>
      <c r="H379" s="57">
        <v>0</v>
      </c>
      <c r="I379" s="57">
        <f>0+I404</f>
        <v>0</v>
      </c>
      <c r="J379" s="221"/>
    </row>
    <row r="380" spans="1:10" ht="13.5" customHeight="1" thickBot="1">
      <c r="A380" s="111"/>
      <c r="B380" s="258"/>
      <c r="C380" s="56">
        <v>2027</v>
      </c>
      <c r="D380" s="57">
        <f t="shared" si="44"/>
        <v>0</v>
      </c>
      <c r="E380" s="57">
        <f>E405</f>
        <v>0</v>
      </c>
      <c r="F380" s="57">
        <v>0</v>
      </c>
      <c r="G380" s="57">
        <v>0</v>
      </c>
      <c r="H380" s="57">
        <v>0</v>
      </c>
      <c r="I380" s="57">
        <f>0+I405</f>
        <v>0</v>
      </c>
      <c r="J380" s="221"/>
    </row>
    <row r="381" spans="1:10" ht="15" customHeight="1" thickBot="1">
      <c r="A381" s="111"/>
      <c r="B381" s="258"/>
      <c r="C381" s="56">
        <v>2028</v>
      </c>
      <c r="D381" s="57">
        <f t="shared" si="44"/>
        <v>0</v>
      </c>
      <c r="E381" s="57">
        <f>E408</f>
        <v>0</v>
      </c>
      <c r="F381" s="57">
        <v>0</v>
      </c>
      <c r="G381" s="57">
        <v>0</v>
      </c>
      <c r="H381" s="57">
        <v>0</v>
      </c>
      <c r="I381" s="57">
        <f>0+I408</f>
        <v>0</v>
      </c>
      <c r="J381" s="221"/>
    </row>
    <row r="382" spans="1:10" ht="15" hidden="1" customHeight="1" thickBot="1">
      <c r="A382" s="111"/>
      <c r="B382" s="258"/>
      <c r="C382" s="56">
        <v>2024</v>
      </c>
      <c r="D382" s="57">
        <f t="shared" ref="D382:D387" si="45">E382+F382+G382+I382+H382</f>
        <v>0</v>
      </c>
      <c r="E382" s="57">
        <f>E409</f>
        <v>0</v>
      </c>
      <c r="F382" s="57">
        <v>0</v>
      </c>
      <c r="G382" s="57">
        <v>0</v>
      </c>
      <c r="H382" s="57">
        <v>0</v>
      </c>
      <c r="I382" s="57">
        <f>0+I409</f>
        <v>0</v>
      </c>
      <c r="J382" s="221"/>
    </row>
    <row r="383" spans="1:10" ht="88.5" hidden="1" customHeight="1" thickBot="1">
      <c r="A383" s="111"/>
      <c r="B383" s="258"/>
      <c r="C383" s="56">
        <v>2026</v>
      </c>
      <c r="D383" s="57">
        <f t="shared" si="45"/>
        <v>0</v>
      </c>
      <c r="E383" s="57">
        <f>E411</f>
        <v>0</v>
      </c>
      <c r="F383" s="57">
        <v>0</v>
      </c>
      <c r="G383" s="57">
        <v>0</v>
      </c>
      <c r="H383" s="57">
        <v>0</v>
      </c>
      <c r="I383" s="57">
        <f>0+I411</f>
        <v>0</v>
      </c>
      <c r="J383" s="221"/>
    </row>
    <row r="384" spans="1:10" ht="15.75" customHeight="1" thickBot="1">
      <c r="A384" s="115" t="s">
        <v>138</v>
      </c>
      <c r="B384" s="112" t="s">
        <v>114</v>
      </c>
      <c r="C384" s="56">
        <v>2024</v>
      </c>
      <c r="D384" s="57">
        <f t="shared" si="45"/>
        <v>30</v>
      </c>
      <c r="E384" s="57">
        <f>E408</f>
        <v>0</v>
      </c>
      <c r="F384" s="57">
        <v>28.5</v>
      </c>
      <c r="G384" s="57">
        <v>0</v>
      </c>
      <c r="H384" s="57">
        <v>1.5</v>
      </c>
      <c r="I384" s="57">
        <f>0+I408</f>
        <v>0</v>
      </c>
      <c r="J384" s="221"/>
    </row>
    <row r="385" spans="1:10" ht="13.5" customHeight="1" thickBot="1">
      <c r="A385" s="116"/>
      <c r="B385" s="113"/>
      <c r="C385" s="56">
        <v>2025</v>
      </c>
      <c r="D385" s="57">
        <f t="shared" si="45"/>
        <v>0</v>
      </c>
      <c r="E385" s="57">
        <f>E409</f>
        <v>0</v>
      </c>
      <c r="F385" s="57">
        <v>0</v>
      </c>
      <c r="G385" s="57">
        <v>0</v>
      </c>
      <c r="H385" s="57">
        <v>0</v>
      </c>
      <c r="I385" s="57">
        <f>0+I409</f>
        <v>0</v>
      </c>
      <c r="J385" s="221"/>
    </row>
    <row r="386" spans="1:10" ht="16.5" customHeight="1" thickBot="1">
      <c r="A386" s="116"/>
      <c r="B386" s="113"/>
      <c r="C386" s="56">
        <v>2026</v>
      </c>
      <c r="D386" s="57">
        <f t="shared" si="45"/>
        <v>0</v>
      </c>
      <c r="E386" s="57">
        <f>E410</f>
        <v>0</v>
      </c>
      <c r="F386" s="57">
        <v>0</v>
      </c>
      <c r="G386" s="57">
        <v>0</v>
      </c>
      <c r="H386" s="57">
        <v>0</v>
      </c>
      <c r="I386" s="57">
        <f>0+I410</f>
        <v>0</v>
      </c>
      <c r="J386" s="221"/>
    </row>
    <row r="387" spans="1:10" ht="16.5" customHeight="1" thickBot="1">
      <c r="A387" s="116"/>
      <c r="B387" s="113"/>
      <c r="C387" s="56">
        <v>2027</v>
      </c>
      <c r="D387" s="57">
        <f t="shared" si="45"/>
        <v>0</v>
      </c>
      <c r="E387" s="57">
        <f>E411</f>
        <v>0</v>
      </c>
      <c r="F387" s="57">
        <v>0</v>
      </c>
      <c r="G387" s="57">
        <v>0</v>
      </c>
      <c r="H387" s="57">
        <v>0</v>
      </c>
      <c r="I387" s="57">
        <f>0+I411</f>
        <v>0</v>
      </c>
      <c r="J387" s="221"/>
    </row>
    <row r="388" spans="1:10" ht="22.5" customHeight="1" thickBot="1">
      <c r="A388" s="116"/>
      <c r="B388" s="113"/>
      <c r="C388" s="56">
        <v>2028</v>
      </c>
      <c r="D388" s="57">
        <f t="shared" ref="D388:D395" si="46">E388+F388+G388+I388+H388</f>
        <v>0</v>
      </c>
      <c r="E388" s="57">
        <f>E412</f>
        <v>0</v>
      </c>
      <c r="F388" s="57">
        <v>0</v>
      </c>
      <c r="G388" s="57">
        <v>0</v>
      </c>
      <c r="H388" s="57">
        <v>0</v>
      </c>
      <c r="I388" s="57">
        <f>0+I412</f>
        <v>0</v>
      </c>
      <c r="J388" s="221"/>
    </row>
    <row r="389" spans="1:10" ht="88.5" hidden="1" customHeight="1">
      <c r="A389" s="116"/>
      <c r="B389" s="113"/>
      <c r="C389" s="56">
        <v>2025</v>
      </c>
      <c r="D389" s="57">
        <f t="shared" si="46"/>
        <v>0</v>
      </c>
      <c r="E389" s="57">
        <f>E412</f>
        <v>0</v>
      </c>
      <c r="F389" s="57">
        <v>0</v>
      </c>
      <c r="G389" s="57">
        <v>0</v>
      </c>
      <c r="H389" s="57">
        <v>0</v>
      </c>
      <c r="I389" s="57">
        <f>0+I412</f>
        <v>0</v>
      </c>
      <c r="J389" s="221"/>
    </row>
    <row r="390" spans="1:10" ht="88.5" hidden="1" customHeight="1" thickBot="1">
      <c r="A390" s="117"/>
      <c r="B390" s="114"/>
      <c r="C390" s="56">
        <v>2026</v>
      </c>
      <c r="D390" s="57">
        <f t="shared" si="46"/>
        <v>0</v>
      </c>
      <c r="E390" s="57">
        <f>E414</f>
        <v>0</v>
      </c>
      <c r="F390" s="57">
        <v>0</v>
      </c>
      <c r="G390" s="57">
        <v>0</v>
      </c>
      <c r="H390" s="57">
        <v>0</v>
      </c>
      <c r="I390" s="57">
        <f>0+I414</f>
        <v>0</v>
      </c>
      <c r="J390" s="221"/>
    </row>
    <row r="391" spans="1:10" ht="15">
      <c r="A391" s="167" t="s">
        <v>139</v>
      </c>
      <c r="B391" s="225" t="s">
        <v>41</v>
      </c>
      <c r="C391" s="14">
        <v>2024</v>
      </c>
      <c r="D391" s="15">
        <f t="shared" si="46"/>
        <v>4611.8</v>
      </c>
      <c r="E391" s="15">
        <v>0</v>
      </c>
      <c r="F391" s="15">
        <v>2305.9</v>
      </c>
      <c r="G391" s="15">
        <v>2305.9</v>
      </c>
      <c r="H391" s="15">
        <v>0</v>
      </c>
      <c r="I391" s="16">
        <v>0</v>
      </c>
      <c r="J391" s="221"/>
    </row>
    <row r="392" spans="1:10" ht="15">
      <c r="A392" s="168"/>
      <c r="B392" s="223"/>
      <c r="C392" s="26">
        <v>2025</v>
      </c>
      <c r="D392" s="23">
        <f t="shared" si="46"/>
        <v>3616.9</v>
      </c>
      <c r="E392" s="23">
        <v>0</v>
      </c>
      <c r="F392" s="23">
        <v>1833.9</v>
      </c>
      <c r="G392" s="23">
        <v>1783</v>
      </c>
      <c r="H392" s="23">
        <v>0</v>
      </c>
      <c r="I392" s="25">
        <v>0</v>
      </c>
      <c r="J392" s="221"/>
    </row>
    <row r="393" spans="1:10" ht="15.75" thickBot="1">
      <c r="A393" s="168"/>
      <c r="B393" s="223"/>
      <c r="C393" s="83">
        <v>2026</v>
      </c>
      <c r="D393" s="86">
        <f t="shared" si="46"/>
        <v>3616.9</v>
      </c>
      <c r="E393" s="86">
        <v>0</v>
      </c>
      <c r="F393" s="86">
        <v>1833.9</v>
      </c>
      <c r="G393" s="86">
        <v>1783</v>
      </c>
      <c r="H393" s="86">
        <v>0</v>
      </c>
      <c r="I393" s="41">
        <v>0</v>
      </c>
      <c r="J393" s="221"/>
    </row>
    <row r="394" spans="1:10" ht="15.75" thickBot="1">
      <c r="A394" s="168"/>
      <c r="B394" s="223"/>
      <c r="C394" s="83">
        <v>2027</v>
      </c>
      <c r="D394" s="86">
        <f t="shared" si="46"/>
        <v>3616.9</v>
      </c>
      <c r="E394" s="86">
        <v>0</v>
      </c>
      <c r="F394" s="86">
        <v>1833.9</v>
      </c>
      <c r="G394" s="86">
        <v>1783</v>
      </c>
      <c r="H394" s="86">
        <v>0</v>
      </c>
      <c r="I394" s="41">
        <v>0</v>
      </c>
      <c r="J394" s="221"/>
    </row>
    <row r="395" spans="1:10" ht="15.75" thickBot="1">
      <c r="A395" s="169"/>
      <c r="B395" s="224"/>
      <c r="C395" s="83">
        <v>2028</v>
      </c>
      <c r="D395" s="86">
        <f t="shared" si="46"/>
        <v>3616.9</v>
      </c>
      <c r="E395" s="86">
        <v>0</v>
      </c>
      <c r="F395" s="86">
        <v>1833.9</v>
      </c>
      <c r="G395" s="86">
        <v>1783</v>
      </c>
      <c r="H395" s="86">
        <v>0</v>
      </c>
      <c r="I395" s="41">
        <v>0</v>
      </c>
      <c r="J395" s="221"/>
    </row>
    <row r="396" spans="1:10" ht="24" hidden="1" customHeight="1">
      <c r="A396" s="168"/>
      <c r="B396" s="223" t="s">
        <v>78</v>
      </c>
      <c r="C396" s="26">
        <v>2024</v>
      </c>
      <c r="D396" s="23">
        <f t="shared" ref="D396:D403" si="47">E396+F396+G396+I396+H396</f>
        <v>0</v>
      </c>
      <c r="E396" s="23">
        <v>0</v>
      </c>
      <c r="F396" s="23">
        <v>0</v>
      </c>
      <c r="G396" s="23">
        <v>0</v>
      </c>
      <c r="H396" s="23">
        <v>0</v>
      </c>
      <c r="I396" s="29">
        <v>0</v>
      </c>
      <c r="J396" s="222"/>
    </row>
    <row r="397" spans="1:10" ht="24" hidden="1" customHeight="1">
      <c r="A397" s="168"/>
      <c r="B397" s="223"/>
      <c r="C397" s="26">
        <v>2025</v>
      </c>
      <c r="D397" s="23">
        <f>E397+F397+G397+I397+H397</f>
        <v>0</v>
      </c>
      <c r="E397" s="23">
        <v>0</v>
      </c>
      <c r="F397" s="23">
        <v>0</v>
      </c>
      <c r="G397" s="23">
        <v>0</v>
      </c>
      <c r="H397" s="23">
        <v>0</v>
      </c>
      <c r="I397" s="23">
        <v>0</v>
      </c>
      <c r="J397" s="222"/>
    </row>
    <row r="398" spans="1:10" ht="24" hidden="1" customHeight="1" thickBot="1">
      <c r="A398" s="169"/>
      <c r="B398" s="224"/>
      <c r="C398" s="83">
        <v>2026</v>
      </c>
      <c r="D398" s="86">
        <f t="shared" si="47"/>
        <v>0</v>
      </c>
      <c r="E398" s="86">
        <v>0</v>
      </c>
      <c r="F398" s="86">
        <v>0</v>
      </c>
      <c r="G398" s="86">
        <v>0</v>
      </c>
      <c r="H398" s="86">
        <v>0</v>
      </c>
      <c r="I398" s="38">
        <v>0</v>
      </c>
      <c r="J398" s="222"/>
    </row>
    <row r="399" spans="1:10" ht="24" customHeight="1">
      <c r="A399" s="167" t="s">
        <v>150</v>
      </c>
      <c r="B399" s="225" t="s">
        <v>151</v>
      </c>
      <c r="C399" s="14">
        <v>2024</v>
      </c>
      <c r="D399" s="15">
        <f t="shared" si="47"/>
        <v>0</v>
      </c>
      <c r="E399" s="15">
        <v>0</v>
      </c>
      <c r="F399" s="15">
        <v>0</v>
      </c>
      <c r="G399" s="15">
        <v>0</v>
      </c>
      <c r="H399" s="15">
        <v>0</v>
      </c>
      <c r="I399" s="16">
        <v>0</v>
      </c>
      <c r="J399" s="221"/>
    </row>
    <row r="400" spans="1:10" ht="24" customHeight="1">
      <c r="A400" s="168"/>
      <c r="B400" s="223"/>
      <c r="C400" s="26">
        <v>2025</v>
      </c>
      <c r="D400" s="23">
        <f t="shared" si="47"/>
        <v>754.73685</v>
      </c>
      <c r="E400" s="23">
        <v>0</v>
      </c>
      <c r="F400" s="23">
        <v>717</v>
      </c>
      <c r="G400" s="23">
        <v>0</v>
      </c>
      <c r="H400" s="23">
        <v>37.736849999999997</v>
      </c>
      <c r="I400" s="25">
        <v>0</v>
      </c>
      <c r="J400" s="221"/>
    </row>
    <row r="401" spans="1:10" ht="24" customHeight="1" thickBot="1">
      <c r="A401" s="168"/>
      <c r="B401" s="223"/>
      <c r="C401" s="83">
        <v>2026</v>
      </c>
      <c r="D401" s="86">
        <f t="shared" si="47"/>
        <v>0</v>
      </c>
      <c r="E401" s="86">
        <v>0</v>
      </c>
      <c r="F401" s="86">
        <v>0</v>
      </c>
      <c r="G401" s="86">
        <v>0</v>
      </c>
      <c r="H401" s="86">
        <v>0</v>
      </c>
      <c r="I401" s="41">
        <v>0</v>
      </c>
      <c r="J401" s="221"/>
    </row>
    <row r="402" spans="1:10" ht="24" customHeight="1" thickBot="1">
      <c r="A402" s="168"/>
      <c r="B402" s="223"/>
      <c r="C402" s="83">
        <v>2027</v>
      </c>
      <c r="D402" s="86">
        <f t="shared" si="47"/>
        <v>0</v>
      </c>
      <c r="E402" s="86">
        <v>0</v>
      </c>
      <c r="F402" s="86">
        <v>0</v>
      </c>
      <c r="G402" s="86">
        <v>0</v>
      </c>
      <c r="H402" s="86">
        <v>0</v>
      </c>
      <c r="I402" s="41">
        <v>0</v>
      </c>
      <c r="J402" s="221"/>
    </row>
    <row r="403" spans="1:10" ht="24" customHeight="1" thickBot="1">
      <c r="A403" s="169"/>
      <c r="B403" s="224"/>
      <c r="C403" s="83">
        <v>2028</v>
      </c>
      <c r="D403" s="86">
        <f t="shared" si="47"/>
        <v>0</v>
      </c>
      <c r="E403" s="86">
        <v>0</v>
      </c>
      <c r="F403" s="86">
        <v>0</v>
      </c>
      <c r="G403" s="86">
        <v>0</v>
      </c>
      <c r="H403" s="86">
        <v>0</v>
      </c>
      <c r="I403" s="41">
        <v>0</v>
      </c>
      <c r="J403" s="221"/>
    </row>
    <row r="404" spans="1:10" ht="15">
      <c r="A404" s="101">
        <v>4</v>
      </c>
      <c r="B404" s="108" t="s">
        <v>43</v>
      </c>
      <c r="C404" s="14">
        <v>2024</v>
      </c>
      <c r="D404" s="15">
        <f>E404+F404+G404+H404+I404</f>
        <v>27.7</v>
      </c>
      <c r="E404" s="15">
        <v>0</v>
      </c>
      <c r="F404" s="15">
        <v>0</v>
      </c>
      <c r="G404" s="15">
        <v>0</v>
      </c>
      <c r="H404" s="15">
        <v>27.7</v>
      </c>
      <c r="I404" s="16">
        <v>0</v>
      </c>
      <c r="J404" s="221"/>
    </row>
    <row r="405" spans="1:10" ht="15">
      <c r="A405" s="102"/>
      <c r="B405" s="109"/>
      <c r="C405" s="26">
        <v>2025</v>
      </c>
      <c r="D405" s="23">
        <f>E405+F405+G405+H405+I405</f>
        <v>8.4</v>
      </c>
      <c r="E405" s="23">
        <v>0</v>
      </c>
      <c r="F405" s="23">
        <v>0</v>
      </c>
      <c r="G405" s="23">
        <v>0</v>
      </c>
      <c r="H405" s="23">
        <v>8.4</v>
      </c>
      <c r="I405" s="25">
        <v>0</v>
      </c>
      <c r="J405" s="221"/>
    </row>
    <row r="406" spans="1:10" ht="15.75" thickBot="1">
      <c r="A406" s="102"/>
      <c r="B406" s="109"/>
      <c r="C406" s="83">
        <v>2026</v>
      </c>
      <c r="D406" s="86">
        <f>E406+F406+G406+H406+I406</f>
        <v>7</v>
      </c>
      <c r="E406" s="86">
        <v>0</v>
      </c>
      <c r="F406" s="86">
        <v>0</v>
      </c>
      <c r="G406" s="86">
        <v>0</v>
      </c>
      <c r="H406" s="86">
        <v>7</v>
      </c>
      <c r="I406" s="41">
        <v>0</v>
      </c>
      <c r="J406" s="221"/>
    </row>
    <row r="407" spans="1:10" ht="15.75" thickBot="1">
      <c r="A407" s="102"/>
      <c r="B407" s="109"/>
      <c r="C407" s="83">
        <v>2027</v>
      </c>
      <c r="D407" s="86">
        <f>E407+F407+G407+H407+I407</f>
        <v>6.1</v>
      </c>
      <c r="E407" s="86">
        <v>0</v>
      </c>
      <c r="F407" s="86">
        <v>0</v>
      </c>
      <c r="G407" s="86">
        <v>0</v>
      </c>
      <c r="H407" s="86">
        <v>6.1</v>
      </c>
      <c r="I407" s="41">
        <v>0</v>
      </c>
      <c r="J407" s="221"/>
    </row>
    <row r="408" spans="1:10" ht="15.75" thickBot="1">
      <c r="A408" s="103"/>
      <c r="B408" s="110"/>
      <c r="C408" s="83">
        <v>2028</v>
      </c>
      <c r="D408" s="86">
        <f>E408+F408+G408+H408+I408</f>
        <v>6.1</v>
      </c>
      <c r="E408" s="86">
        <v>0</v>
      </c>
      <c r="F408" s="86">
        <v>0</v>
      </c>
      <c r="G408" s="86">
        <v>0</v>
      </c>
      <c r="H408" s="86">
        <v>6.1</v>
      </c>
      <c r="I408" s="41">
        <v>0</v>
      </c>
      <c r="J408" s="221"/>
    </row>
    <row r="409" spans="1:10" ht="16.5" hidden="1" customHeight="1">
      <c r="A409" s="187"/>
      <c r="B409" s="226"/>
      <c r="C409" s="89">
        <v>2024</v>
      </c>
      <c r="D409" s="90">
        <f t="shared" ref="D409:D414" si="48">E409+F409+G409+H409+I409</f>
        <v>0</v>
      </c>
      <c r="E409" s="90">
        <v>0</v>
      </c>
      <c r="F409" s="90">
        <v>0</v>
      </c>
      <c r="G409" s="90">
        <v>0</v>
      </c>
      <c r="H409" s="90">
        <v>0</v>
      </c>
      <c r="I409" s="35">
        <v>0</v>
      </c>
      <c r="J409" s="222"/>
    </row>
    <row r="410" spans="1:10" ht="16.5" hidden="1" customHeight="1">
      <c r="A410" s="102"/>
      <c r="B410" s="109"/>
      <c r="C410" s="26">
        <v>2025</v>
      </c>
      <c r="D410" s="23">
        <f t="shared" si="48"/>
        <v>0</v>
      </c>
      <c r="E410" s="23">
        <v>0</v>
      </c>
      <c r="F410" s="23">
        <v>0</v>
      </c>
      <c r="G410" s="23">
        <v>0</v>
      </c>
      <c r="H410" s="23">
        <v>0</v>
      </c>
      <c r="I410" s="23">
        <v>0</v>
      </c>
      <c r="J410" s="222"/>
    </row>
    <row r="411" spans="1:10" ht="16.5" hidden="1" customHeight="1" thickBot="1">
      <c r="A411" s="102"/>
      <c r="B411" s="109"/>
      <c r="C411" s="82">
        <v>2026</v>
      </c>
      <c r="D411" s="85">
        <f t="shared" si="48"/>
        <v>0</v>
      </c>
      <c r="E411" s="85">
        <v>0</v>
      </c>
      <c r="F411" s="85">
        <v>0</v>
      </c>
      <c r="G411" s="85">
        <v>0</v>
      </c>
      <c r="H411" s="85">
        <v>0</v>
      </c>
      <c r="I411" s="39">
        <v>0</v>
      </c>
      <c r="J411" s="222"/>
    </row>
    <row r="412" spans="1:10" ht="16.5" hidden="1" customHeight="1">
      <c r="A412" s="101">
        <v>6</v>
      </c>
      <c r="B412" s="108" t="s">
        <v>110</v>
      </c>
      <c r="C412" s="14">
        <v>2024</v>
      </c>
      <c r="D412" s="15">
        <f t="shared" si="48"/>
        <v>114.59771000000001</v>
      </c>
      <c r="E412" s="15">
        <v>0</v>
      </c>
      <c r="F412" s="15">
        <v>99.7</v>
      </c>
      <c r="G412" s="15">
        <v>0</v>
      </c>
      <c r="H412" s="15">
        <v>14.89771</v>
      </c>
      <c r="I412" s="16">
        <v>0</v>
      </c>
      <c r="J412" s="221"/>
    </row>
    <row r="413" spans="1:10" ht="16.5" hidden="1" customHeight="1">
      <c r="A413" s="102"/>
      <c r="B413" s="109"/>
      <c r="C413" s="26">
        <v>2025</v>
      </c>
      <c r="D413" s="23">
        <f t="shared" si="48"/>
        <v>114.59771000000001</v>
      </c>
      <c r="E413" s="23">
        <v>0</v>
      </c>
      <c r="F413" s="23">
        <v>99.7</v>
      </c>
      <c r="G413" s="23">
        <v>0</v>
      </c>
      <c r="H413" s="23">
        <v>14.89771</v>
      </c>
      <c r="I413" s="25">
        <v>0</v>
      </c>
      <c r="J413" s="221"/>
    </row>
    <row r="414" spans="1:10" ht="16.5" hidden="1" customHeight="1" thickBot="1">
      <c r="A414" s="103"/>
      <c r="B414" s="110"/>
      <c r="C414" s="83">
        <v>2026</v>
      </c>
      <c r="D414" s="86">
        <f t="shared" si="48"/>
        <v>0</v>
      </c>
      <c r="E414" s="86">
        <v>0</v>
      </c>
      <c r="F414" s="86">
        <v>0</v>
      </c>
      <c r="G414" s="86">
        <v>0</v>
      </c>
      <c r="H414" s="86">
        <v>0</v>
      </c>
      <c r="I414" s="41">
        <v>0</v>
      </c>
      <c r="J414" s="221"/>
    </row>
    <row r="415" spans="1:10" ht="16.5" customHeight="1">
      <c r="A415" s="101">
        <v>5</v>
      </c>
      <c r="B415" s="108" t="s">
        <v>111</v>
      </c>
      <c r="C415" s="14">
        <v>2024</v>
      </c>
      <c r="D415" s="15">
        <f t="shared" ref="D415:D434" si="49">E415+F415+G415+H415+I415</f>
        <v>2.2000000000000002</v>
      </c>
      <c r="E415" s="15">
        <v>0</v>
      </c>
      <c r="F415" s="15">
        <v>0</v>
      </c>
      <c r="G415" s="15">
        <v>0</v>
      </c>
      <c r="H415" s="15">
        <v>2.2000000000000002</v>
      </c>
      <c r="I415" s="16">
        <v>0</v>
      </c>
      <c r="J415" s="221"/>
    </row>
    <row r="416" spans="1:10" ht="16.5" customHeight="1">
      <c r="A416" s="102"/>
      <c r="B416" s="109"/>
      <c r="C416" s="26">
        <v>2025</v>
      </c>
      <c r="D416" s="23">
        <f t="shared" si="49"/>
        <v>2.2000000000000002</v>
      </c>
      <c r="E416" s="23">
        <v>0</v>
      </c>
      <c r="F416" s="23">
        <v>0</v>
      </c>
      <c r="G416" s="23">
        <v>0</v>
      </c>
      <c r="H416" s="23">
        <v>2.2000000000000002</v>
      </c>
      <c r="I416" s="25">
        <v>0</v>
      </c>
      <c r="J416" s="221"/>
    </row>
    <row r="417" spans="1:10" ht="16.5" customHeight="1" thickBot="1">
      <c r="A417" s="102"/>
      <c r="B417" s="109"/>
      <c r="C417" s="83">
        <v>2026</v>
      </c>
      <c r="D417" s="86">
        <f t="shared" si="49"/>
        <v>1.8</v>
      </c>
      <c r="E417" s="86">
        <v>0</v>
      </c>
      <c r="F417" s="86">
        <v>0</v>
      </c>
      <c r="G417" s="86">
        <v>0</v>
      </c>
      <c r="H417" s="86">
        <v>1.8</v>
      </c>
      <c r="I417" s="41">
        <v>0</v>
      </c>
      <c r="J417" s="221"/>
    </row>
    <row r="418" spans="1:10" ht="16.5" customHeight="1" thickBot="1">
      <c r="A418" s="102"/>
      <c r="B418" s="109"/>
      <c r="C418" s="83">
        <v>2027</v>
      </c>
      <c r="D418" s="86">
        <f t="shared" si="49"/>
        <v>1.6</v>
      </c>
      <c r="E418" s="86">
        <v>0</v>
      </c>
      <c r="F418" s="86">
        <v>0</v>
      </c>
      <c r="G418" s="86">
        <v>0</v>
      </c>
      <c r="H418" s="86">
        <v>1.6</v>
      </c>
      <c r="I418" s="41">
        <v>0</v>
      </c>
      <c r="J418" s="221"/>
    </row>
    <row r="419" spans="1:10" ht="16.5" customHeight="1" thickBot="1">
      <c r="A419" s="103"/>
      <c r="B419" s="110"/>
      <c r="C419" s="83">
        <v>2028</v>
      </c>
      <c r="D419" s="86">
        <f t="shared" si="49"/>
        <v>1.6</v>
      </c>
      <c r="E419" s="86">
        <v>0</v>
      </c>
      <c r="F419" s="86">
        <v>0</v>
      </c>
      <c r="G419" s="86">
        <v>0</v>
      </c>
      <c r="H419" s="86">
        <v>1.6</v>
      </c>
      <c r="I419" s="41">
        <v>0</v>
      </c>
      <c r="J419" s="221"/>
    </row>
    <row r="420" spans="1:10" ht="15" hidden="1" customHeight="1">
      <c r="A420" s="187"/>
      <c r="B420" s="226" t="s">
        <v>68</v>
      </c>
      <c r="C420" s="89">
        <v>2024</v>
      </c>
      <c r="D420" s="90">
        <f t="shared" si="49"/>
        <v>0</v>
      </c>
      <c r="E420" s="90">
        <f>E424</f>
        <v>0</v>
      </c>
      <c r="F420" s="90">
        <f>F424</f>
        <v>0</v>
      </c>
      <c r="G420" s="90">
        <f>G424</f>
        <v>0</v>
      </c>
      <c r="H420" s="90">
        <v>0</v>
      </c>
      <c r="I420" s="50">
        <f>I424</f>
        <v>0</v>
      </c>
      <c r="J420" s="222"/>
    </row>
    <row r="421" spans="1:10" ht="15" hidden="1" customHeight="1">
      <c r="A421" s="102"/>
      <c r="B421" s="109"/>
      <c r="C421" s="26">
        <v>2025</v>
      </c>
      <c r="D421" s="23">
        <f t="shared" si="49"/>
        <v>0</v>
      </c>
      <c r="E421" s="90">
        <f>E424</f>
        <v>0</v>
      </c>
      <c r="F421" s="90">
        <f>F424</f>
        <v>0</v>
      </c>
      <c r="G421" s="90">
        <f>G424</f>
        <v>0</v>
      </c>
      <c r="H421" s="90">
        <v>0</v>
      </c>
      <c r="I421" s="50">
        <f>I424</f>
        <v>0</v>
      </c>
      <c r="J421" s="222"/>
    </row>
    <row r="422" spans="1:10" ht="15" hidden="1" customHeight="1" thickBot="1">
      <c r="A422" s="103"/>
      <c r="B422" s="110"/>
      <c r="C422" s="83">
        <v>2026</v>
      </c>
      <c r="D422" s="86">
        <f t="shared" si="49"/>
        <v>0</v>
      </c>
      <c r="E422" s="90">
        <f>E426</f>
        <v>0</v>
      </c>
      <c r="F422" s="90">
        <f>F426</f>
        <v>0</v>
      </c>
      <c r="G422" s="90">
        <f>G426</f>
        <v>0</v>
      </c>
      <c r="H422" s="86">
        <v>0</v>
      </c>
      <c r="I422" s="51">
        <f>I426</f>
        <v>0</v>
      </c>
      <c r="J422" s="222"/>
    </row>
    <row r="423" spans="1:10" ht="15" hidden="1" customHeight="1">
      <c r="A423" s="101">
        <v>7</v>
      </c>
      <c r="B423" s="108" t="s">
        <v>44</v>
      </c>
      <c r="C423" s="14">
        <v>2022</v>
      </c>
      <c r="D423" s="15" t="e">
        <f t="shared" si="49"/>
        <v>#REF!</v>
      </c>
      <c r="E423" s="84" t="e">
        <f>#REF!</f>
        <v>#REF!</v>
      </c>
      <c r="F423" s="84">
        <v>0</v>
      </c>
      <c r="G423" s="84">
        <v>0</v>
      </c>
      <c r="H423" s="84">
        <v>0</v>
      </c>
      <c r="I423" s="52">
        <v>0</v>
      </c>
      <c r="J423" s="222"/>
    </row>
    <row r="424" spans="1:10" ht="15" hidden="1" customHeight="1">
      <c r="A424" s="123"/>
      <c r="B424" s="122"/>
      <c r="C424" s="26">
        <v>2024</v>
      </c>
      <c r="D424" s="23">
        <f t="shared" si="49"/>
        <v>0</v>
      </c>
      <c r="E424" s="23">
        <f>E427</f>
        <v>0</v>
      </c>
      <c r="F424" s="23">
        <f>F427</f>
        <v>0</v>
      </c>
      <c r="G424" s="23">
        <f>G427</f>
        <v>0</v>
      </c>
      <c r="H424" s="23">
        <f>H427</f>
        <v>0</v>
      </c>
      <c r="I424" s="53">
        <f>I427</f>
        <v>0</v>
      </c>
      <c r="J424" s="222"/>
    </row>
    <row r="425" spans="1:10" ht="15" hidden="1" customHeight="1">
      <c r="A425" s="102"/>
      <c r="B425" s="109"/>
      <c r="C425" s="26">
        <v>2025</v>
      </c>
      <c r="D425" s="23">
        <f t="shared" si="49"/>
        <v>0</v>
      </c>
      <c r="E425" s="23">
        <f>E427</f>
        <v>0</v>
      </c>
      <c r="F425" s="23">
        <f>F427</f>
        <v>0</v>
      </c>
      <c r="G425" s="23">
        <f>G427</f>
        <v>0</v>
      </c>
      <c r="H425" s="23">
        <f>H427</f>
        <v>0</v>
      </c>
      <c r="I425" s="53">
        <f>I427</f>
        <v>0</v>
      </c>
      <c r="J425" s="222"/>
    </row>
    <row r="426" spans="1:10" ht="15" hidden="1" customHeight="1" thickBot="1">
      <c r="A426" s="103"/>
      <c r="B426" s="110"/>
      <c r="C426" s="83">
        <v>2026</v>
      </c>
      <c r="D426" s="86">
        <f t="shared" si="49"/>
        <v>0</v>
      </c>
      <c r="E426" s="90">
        <f>E429</f>
        <v>0</v>
      </c>
      <c r="F426" s="90">
        <f>F429</f>
        <v>0</v>
      </c>
      <c r="G426" s="90">
        <f>G429</f>
        <v>0</v>
      </c>
      <c r="H426" s="23">
        <f>H429</f>
        <v>0</v>
      </c>
      <c r="I426" s="53">
        <f>I429</f>
        <v>0</v>
      </c>
      <c r="J426" s="222"/>
    </row>
    <row r="427" spans="1:10" ht="39.75" hidden="1" customHeight="1">
      <c r="A427" s="119"/>
      <c r="B427" s="122"/>
      <c r="C427" s="26">
        <v>2024</v>
      </c>
      <c r="D427" s="23">
        <f t="shared" si="49"/>
        <v>0</v>
      </c>
      <c r="E427" s="23">
        <v>0</v>
      </c>
      <c r="F427" s="23">
        <v>0</v>
      </c>
      <c r="G427" s="23">
        <v>0</v>
      </c>
      <c r="H427" s="23">
        <v>0</v>
      </c>
      <c r="I427" s="29">
        <v>0</v>
      </c>
      <c r="J427" s="222"/>
    </row>
    <row r="428" spans="1:10" ht="39.75" hidden="1" customHeight="1">
      <c r="A428" s="120"/>
      <c r="B428" s="109"/>
      <c r="C428" s="19">
        <v>2025</v>
      </c>
      <c r="D428" s="20">
        <f t="shared" si="49"/>
        <v>0</v>
      </c>
      <c r="E428" s="20">
        <v>0</v>
      </c>
      <c r="F428" s="20">
        <v>0</v>
      </c>
      <c r="G428" s="20">
        <v>0</v>
      </c>
      <c r="H428" s="20">
        <v>0</v>
      </c>
      <c r="I428" s="30">
        <v>0</v>
      </c>
      <c r="J428" s="157"/>
    </row>
    <row r="429" spans="1:10" ht="14.25" hidden="1" customHeight="1" thickBot="1">
      <c r="A429" s="120"/>
      <c r="B429" s="109"/>
      <c r="C429" s="19">
        <v>2026</v>
      </c>
      <c r="D429" s="20">
        <f t="shared" si="49"/>
        <v>0</v>
      </c>
      <c r="E429" s="20">
        <v>0</v>
      </c>
      <c r="F429" s="20">
        <v>0</v>
      </c>
      <c r="G429" s="20">
        <v>0</v>
      </c>
      <c r="H429" s="20">
        <v>0</v>
      </c>
      <c r="I429" s="30">
        <v>0</v>
      </c>
      <c r="J429" s="157"/>
    </row>
    <row r="430" spans="1:10" ht="14.25" customHeight="1">
      <c r="A430" s="101">
        <v>6</v>
      </c>
      <c r="B430" s="108" t="s">
        <v>71</v>
      </c>
      <c r="C430" s="14">
        <v>2024</v>
      </c>
      <c r="D430" s="15">
        <f t="shared" si="49"/>
        <v>52.56</v>
      </c>
      <c r="E430" s="15">
        <v>0</v>
      </c>
      <c r="F430" s="15">
        <v>0</v>
      </c>
      <c r="G430" s="15">
        <v>0</v>
      </c>
      <c r="H430" s="15">
        <v>52.56</v>
      </c>
      <c r="I430" s="16">
        <v>0</v>
      </c>
      <c r="J430" s="55"/>
    </row>
    <row r="431" spans="1:10" ht="14.25" customHeight="1">
      <c r="A431" s="102"/>
      <c r="B431" s="109"/>
      <c r="C431" s="26">
        <v>2025</v>
      </c>
      <c r="D431" s="23">
        <f t="shared" si="49"/>
        <v>0</v>
      </c>
      <c r="E431" s="23">
        <v>0</v>
      </c>
      <c r="F431" s="23">
        <v>0</v>
      </c>
      <c r="G431" s="23">
        <v>0</v>
      </c>
      <c r="H431" s="23">
        <v>0</v>
      </c>
      <c r="I431" s="25">
        <v>0</v>
      </c>
      <c r="J431" s="55"/>
    </row>
    <row r="432" spans="1:10" ht="14.25" customHeight="1" thickBot="1">
      <c r="A432" s="102"/>
      <c r="B432" s="109"/>
      <c r="C432" s="83">
        <v>2026</v>
      </c>
      <c r="D432" s="86">
        <f t="shared" si="49"/>
        <v>0</v>
      </c>
      <c r="E432" s="86">
        <v>0</v>
      </c>
      <c r="F432" s="86">
        <v>0</v>
      </c>
      <c r="G432" s="86">
        <v>0</v>
      </c>
      <c r="H432" s="86">
        <v>0</v>
      </c>
      <c r="I432" s="41">
        <v>0</v>
      </c>
      <c r="J432" s="55"/>
    </row>
    <row r="433" spans="1:24" ht="14.25" customHeight="1" thickBot="1">
      <c r="A433" s="102"/>
      <c r="B433" s="109"/>
      <c r="C433" s="83">
        <v>2027</v>
      </c>
      <c r="D433" s="86">
        <f t="shared" si="49"/>
        <v>0</v>
      </c>
      <c r="E433" s="86">
        <v>0</v>
      </c>
      <c r="F433" s="86">
        <v>0</v>
      </c>
      <c r="G433" s="86">
        <v>0</v>
      </c>
      <c r="H433" s="86">
        <v>0</v>
      </c>
      <c r="I433" s="41">
        <v>0</v>
      </c>
      <c r="J433" s="55"/>
    </row>
    <row r="434" spans="1:24" ht="14.25" customHeight="1" thickBot="1">
      <c r="A434" s="103"/>
      <c r="B434" s="110"/>
      <c r="C434" s="83">
        <v>2028</v>
      </c>
      <c r="D434" s="86">
        <f t="shared" si="49"/>
        <v>0</v>
      </c>
      <c r="E434" s="86">
        <v>0</v>
      </c>
      <c r="F434" s="86">
        <v>0</v>
      </c>
      <c r="G434" s="86">
        <v>0</v>
      </c>
      <c r="H434" s="86">
        <v>0</v>
      </c>
      <c r="I434" s="41">
        <v>0</v>
      </c>
      <c r="J434" s="55"/>
    </row>
    <row r="435" spans="1:24" ht="12.75">
      <c r="A435" s="137" t="s">
        <v>17</v>
      </c>
      <c r="B435" s="138"/>
      <c r="C435" s="17">
        <v>2024</v>
      </c>
      <c r="D435" s="18">
        <f t="shared" ref="D435:I438" si="50">D347+D352+D357+D404+D415+D430</f>
        <v>15499.009</v>
      </c>
      <c r="E435" s="18">
        <f t="shared" si="50"/>
        <v>0</v>
      </c>
      <c r="F435" s="18">
        <f t="shared" si="50"/>
        <v>3015.92625</v>
      </c>
      <c r="G435" s="18">
        <f t="shared" si="50"/>
        <v>3275.9</v>
      </c>
      <c r="H435" s="18">
        <f t="shared" si="50"/>
        <v>9207.1827500000018</v>
      </c>
      <c r="I435" s="18">
        <f t="shared" si="50"/>
        <v>0</v>
      </c>
      <c r="J435" s="210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2.75">
      <c r="A436" s="139"/>
      <c r="B436" s="140"/>
      <c r="C436" s="13">
        <v>2025</v>
      </c>
      <c r="D436" s="8">
        <f t="shared" si="50"/>
        <v>15864.485129999999</v>
      </c>
      <c r="E436" s="8">
        <f t="shared" si="50"/>
        <v>0</v>
      </c>
      <c r="F436" s="8">
        <f t="shared" si="50"/>
        <v>2650.5570000000002</v>
      </c>
      <c r="G436" s="8">
        <f t="shared" si="50"/>
        <v>1783</v>
      </c>
      <c r="H436" s="8">
        <f t="shared" si="50"/>
        <v>11430.92813</v>
      </c>
      <c r="I436" s="8">
        <f t="shared" si="50"/>
        <v>0</v>
      </c>
      <c r="J436" s="198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3.5" thickBot="1">
      <c r="A437" s="139"/>
      <c r="B437" s="140"/>
      <c r="C437" s="75">
        <v>2026</v>
      </c>
      <c r="D437" s="78">
        <f t="shared" si="50"/>
        <v>13300.199999999999</v>
      </c>
      <c r="E437" s="78">
        <f t="shared" si="50"/>
        <v>0</v>
      </c>
      <c r="F437" s="78">
        <f t="shared" si="50"/>
        <v>1833.9</v>
      </c>
      <c r="G437" s="78">
        <f t="shared" si="50"/>
        <v>1783</v>
      </c>
      <c r="H437" s="78">
        <f t="shared" si="50"/>
        <v>9683.2999999999993</v>
      </c>
      <c r="I437" s="78">
        <f t="shared" si="50"/>
        <v>0</v>
      </c>
      <c r="J437" s="198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3.5" thickBot="1">
      <c r="A438" s="139"/>
      <c r="B438" s="140"/>
      <c r="C438" s="75">
        <v>2027</v>
      </c>
      <c r="D438" s="78">
        <f t="shared" si="50"/>
        <v>12308.6</v>
      </c>
      <c r="E438" s="78">
        <f t="shared" si="50"/>
        <v>0</v>
      </c>
      <c r="F438" s="78">
        <f t="shared" si="50"/>
        <v>1833.9</v>
      </c>
      <c r="G438" s="78">
        <f t="shared" si="50"/>
        <v>1783</v>
      </c>
      <c r="H438" s="78">
        <f t="shared" si="50"/>
        <v>8691.7000000000007</v>
      </c>
      <c r="I438" s="78">
        <f t="shared" si="50"/>
        <v>0</v>
      </c>
      <c r="J438" s="198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3.5" thickBot="1">
      <c r="A439" s="141"/>
      <c r="B439" s="142"/>
      <c r="C439" s="75">
        <v>2028</v>
      </c>
      <c r="D439" s="78">
        <f>D351+D356+D361+D408+D419+D434</f>
        <v>12308.6</v>
      </c>
      <c r="E439" s="78">
        <f>E351+E356+E361+E408+E419+E434</f>
        <v>0</v>
      </c>
      <c r="F439" s="78">
        <f>F351+F356+F361+F408+F419+F434</f>
        <v>1833.9</v>
      </c>
      <c r="G439" s="78">
        <f>G351+G356+G361+G408+G419+G434</f>
        <v>1783</v>
      </c>
      <c r="H439" s="78">
        <f>H351+H356+H361+H408+H419+H434</f>
        <v>8691.7000000000007</v>
      </c>
      <c r="I439" s="78">
        <f>I351+I356+I361+I366+I373+I381+I388+I395+I403+I408+I419+I434</f>
        <v>0</v>
      </c>
      <c r="J439" s="212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1.25" customHeight="1">
      <c r="A440" s="137" t="s">
        <v>160</v>
      </c>
      <c r="B440" s="138"/>
      <c r="C440" s="145" t="s">
        <v>127</v>
      </c>
      <c r="D440" s="128">
        <f t="shared" ref="D440:I440" si="51">D435+D436+D437+D438+D439</f>
        <v>69280.894130000001</v>
      </c>
      <c r="E440" s="128">
        <f t="shared" si="51"/>
        <v>0</v>
      </c>
      <c r="F440" s="128">
        <f t="shared" si="51"/>
        <v>11168.18325</v>
      </c>
      <c r="G440" s="128">
        <f t="shared" si="51"/>
        <v>10407.9</v>
      </c>
      <c r="H440" s="128">
        <f t="shared" si="51"/>
        <v>47704.810880000005</v>
      </c>
      <c r="I440" s="128">
        <f t="shared" si="51"/>
        <v>0</v>
      </c>
      <c r="J440" s="210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1.25" customHeight="1">
      <c r="A441" s="143"/>
      <c r="B441" s="144"/>
      <c r="C441" s="146"/>
      <c r="D441" s="129"/>
      <c r="E441" s="129"/>
      <c r="F441" s="129"/>
      <c r="G441" s="129"/>
      <c r="H441" s="129"/>
      <c r="I441" s="129"/>
      <c r="J441" s="211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1.25" customHeight="1">
      <c r="A442" s="143"/>
      <c r="B442" s="144"/>
      <c r="C442" s="146"/>
      <c r="D442" s="129"/>
      <c r="E442" s="129"/>
      <c r="F442" s="129"/>
      <c r="G442" s="129"/>
      <c r="H442" s="129"/>
      <c r="I442" s="129"/>
      <c r="J442" s="211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1.25" customHeight="1" thickBot="1">
      <c r="A443" s="141"/>
      <c r="B443" s="142"/>
      <c r="C443" s="147"/>
      <c r="D443" s="130"/>
      <c r="E443" s="130"/>
      <c r="F443" s="130"/>
      <c r="G443" s="130"/>
      <c r="H443" s="130"/>
      <c r="I443" s="130"/>
      <c r="J443" s="212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5.75" thickBot="1">
      <c r="A444" s="186" t="s">
        <v>45</v>
      </c>
      <c r="B444" s="155"/>
      <c r="C444" s="155"/>
      <c r="D444" s="155"/>
      <c r="E444" s="155"/>
      <c r="F444" s="155"/>
      <c r="G444" s="155"/>
      <c r="H444" s="155"/>
      <c r="I444" s="155"/>
      <c r="J444" s="156"/>
    </row>
    <row r="445" spans="1:24" ht="15.75" customHeight="1">
      <c r="A445" s="101">
        <v>1</v>
      </c>
      <c r="B445" s="213" t="s">
        <v>69</v>
      </c>
      <c r="C445" s="215">
        <v>2024</v>
      </c>
      <c r="D445" s="218">
        <f>E445+F445+G445+H445+I445</f>
        <v>51.488280000000003</v>
      </c>
      <c r="E445" s="218">
        <v>0</v>
      </c>
      <c r="F445" s="218">
        <v>0</v>
      </c>
      <c r="G445" s="218">
        <v>0</v>
      </c>
      <c r="H445" s="218">
        <v>51.488280000000003</v>
      </c>
      <c r="I445" s="267">
        <v>0</v>
      </c>
      <c r="J445" s="104" t="s">
        <v>105</v>
      </c>
    </row>
    <row r="446" spans="1:24" ht="15.75" customHeight="1">
      <c r="A446" s="102"/>
      <c r="B446" s="157"/>
      <c r="C446" s="216"/>
      <c r="D446" s="219"/>
      <c r="E446" s="219"/>
      <c r="F446" s="219"/>
      <c r="G446" s="219"/>
      <c r="H446" s="219"/>
      <c r="I446" s="268"/>
      <c r="J446" s="105"/>
    </row>
    <row r="447" spans="1:24" ht="1.5" customHeight="1" thickBot="1">
      <c r="A447" s="102"/>
      <c r="B447" s="157"/>
      <c r="C447" s="216"/>
      <c r="D447" s="219"/>
      <c r="E447" s="219"/>
      <c r="F447" s="219"/>
      <c r="G447" s="219"/>
      <c r="H447" s="219"/>
      <c r="I447" s="268"/>
      <c r="J447" s="105"/>
    </row>
    <row r="448" spans="1:24" ht="15.75" hidden="1" customHeight="1" thickBot="1">
      <c r="A448" s="102"/>
      <c r="B448" s="157"/>
      <c r="C448" s="216"/>
      <c r="D448" s="219"/>
      <c r="E448" s="219"/>
      <c r="F448" s="219"/>
      <c r="G448" s="219"/>
      <c r="H448" s="219"/>
      <c r="I448" s="268"/>
      <c r="J448" s="105"/>
    </row>
    <row r="449" spans="1:10" ht="15.75" hidden="1" customHeight="1" thickBot="1">
      <c r="A449" s="103"/>
      <c r="B449" s="214"/>
      <c r="C449" s="217"/>
      <c r="D449" s="220"/>
      <c r="E449" s="220"/>
      <c r="F449" s="220"/>
      <c r="G449" s="220"/>
      <c r="H449" s="220"/>
      <c r="I449" s="269"/>
      <c r="J449" s="105"/>
    </row>
    <row r="450" spans="1:10" ht="15.75" customHeight="1">
      <c r="A450" s="101">
        <v>2</v>
      </c>
      <c r="B450" s="98" t="s">
        <v>145</v>
      </c>
      <c r="C450" s="215">
        <v>2025</v>
      </c>
      <c r="D450" s="218">
        <f>E450+F450+G450+H450+I450</f>
        <v>163.36438999999999</v>
      </c>
      <c r="E450" s="218">
        <v>0</v>
      </c>
      <c r="F450" s="218">
        <v>0</v>
      </c>
      <c r="G450" s="218">
        <v>0</v>
      </c>
      <c r="H450" s="272">
        <v>163.36438999999999</v>
      </c>
      <c r="I450" s="267">
        <v>0</v>
      </c>
      <c r="J450" s="105"/>
    </row>
    <row r="451" spans="1:10" ht="15.75" customHeight="1">
      <c r="A451" s="102"/>
      <c r="B451" s="99"/>
      <c r="C451" s="270"/>
      <c r="D451" s="271"/>
      <c r="E451" s="271"/>
      <c r="F451" s="271"/>
      <c r="G451" s="271"/>
      <c r="H451" s="273"/>
      <c r="I451" s="274"/>
      <c r="J451" s="105"/>
    </row>
    <row r="452" spans="1:10" ht="15.75" customHeight="1" thickBot="1">
      <c r="A452" s="102"/>
      <c r="B452" s="99"/>
      <c r="C452" s="83">
        <v>2026</v>
      </c>
      <c r="D452" s="86">
        <f t="shared" ref="D452:D483" si="52">E452+F452+G452+H452+I452</f>
        <v>135.06658999999999</v>
      </c>
      <c r="E452" s="86">
        <v>0</v>
      </c>
      <c r="F452" s="86">
        <v>0</v>
      </c>
      <c r="G452" s="86">
        <v>0</v>
      </c>
      <c r="H452" s="40">
        <v>135.06658999999999</v>
      </c>
      <c r="I452" s="41">
        <v>0</v>
      </c>
      <c r="J452" s="105"/>
    </row>
    <row r="453" spans="1:10" ht="15.75" customHeight="1" thickBot="1">
      <c r="A453" s="102"/>
      <c r="B453" s="99"/>
      <c r="C453" s="83">
        <v>2027</v>
      </c>
      <c r="D453" s="86">
        <f t="shared" si="52"/>
        <v>118.7</v>
      </c>
      <c r="E453" s="86">
        <v>0</v>
      </c>
      <c r="F453" s="86">
        <v>0</v>
      </c>
      <c r="G453" s="86">
        <v>0</v>
      </c>
      <c r="H453" s="40">
        <v>118.7</v>
      </c>
      <c r="I453" s="41">
        <v>0</v>
      </c>
      <c r="J453" s="105"/>
    </row>
    <row r="454" spans="1:10" ht="15.75" customHeight="1" thickBot="1">
      <c r="A454" s="103"/>
      <c r="B454" s="100"/>
      <c r="C454" s="83">
        <v>2028</v>
      </c>
      <c r="D454" s="86">
        <f t="shared" si="52"/>
        <v>118.7</v>
      </c>
      <c r="E454" s="86">
        <v>0</v>
      </c>
      <c r="F454" s="86">
        <v>0</v>
      </c>
      <c r="G454" s="86">
        <v>0</v>
      </c>
      <c r="H454" s="40">
        <v>118.7</v>
      </c>
      <c r="I454" s="41">
        <v>0</v>
      </c>
      <c r="J454" s="105"/>
    </row>
    <row r="455" spans="1:10" ht="25.5" customHeight="1">
      <c r="A455" s="101">
        <v>3</v>
      </c>
      <c r="B455" s="98" t="s">
        <v>46</v>
      </c>
      <c r="C455" s="14">
        <v>2024</v>
      </c>
      <c r="D455" s="15">
        <f t="shared" si="52"/>
        <v>587.5</v>
      </c>
      <c r="E455" s="15">
        <v>0</v>
      </c>
      <c r="F455" s="15">
        <v>0</v>
      </c>
      <c r="G455" s="15">
        <v>0</v>
      </c>
      <c r="H455" s="32">
        <v>587.5</v>
      </c>
      <c r="I455" s="16">
        <v>0</v>
      </c>
      <c r="J455" s="105"/>
    </row>
    <row r="456" spans="1:10" ht="25.5" customHeight="1">
      <c r="A456" s="102"/>
      <c r="B456" s="99"/>
      <c r="C456" s="26">
        <v>2025</v>
      </c>
      <c r="D456" s="23">
        <f t="shared" si="52"/>
        <v>638.79999999999995</v>
      </c>
      <c r="E456" s="23">
        <v>0</v>
      </c>
      <c r="F456" s="23">
        <v>0</v>
      </c>
      <c r="G456" s="23">
        <v>0</v>
      </c>
      <c r="H456" s="33">
        <v>638.79999999999995</v>
      </c>
      <c r="I456" s="25">
        <v>0</v>
      </c>
      <c r="J456" s="105"/>
    </row>
    <row r="457" spans="1:10" ht="25.5" customHeight="1" thickBot="1">
      <c r="A457" s="102"/>
      <c r="B457" s="99"/>
      <c r="C457" s="83">
        <v>2026</v>
      </c>
      <c r="D457" s="86">
        <f t="shared" si="52"/>
        <v>638.79999999999995</v>
      </c>
      <c r="E457" s="86">
        <v>0</v>
      </c>
      <c r="F457" s="86">
        <v>0</v>
      </c>
      <c r="G457" s="86">
        <v>0</v>
      </c>
      <c r="H457" s="40">
        <v>638.79999999999995</v>
      </c>
      <c r="I457" s="41">
        <v>0</v>
      </c>
      <c r="J457" s="105"/>
    </row>
    <row r="458" spans="1:10" ht="25.5" customHeight="1" thickBot="1">
      <c r="A458" s="102"/>
      <c r="B458" s="99"/>
      <c r="C458" s="83">
        <v>2027</v>
      </c>
      <c r="D458" s="86">
        <f t="shared" si="52"/>
        <v>638.79999999999995</v>
      </c>
      <c r="E458" s="86">
        <v>0</v>
      </c>
      <c r="F458" s="86">
        <v>0</v>
      </c>
      <c r="G458" s="86">
        <v>0</v>
      </c>
      <c r="H458" s="40">
        <v>638.79999999999995</v>
      </c>
      <c r="I458" s="41">
        <v>0</v>
      </c>
      <c r="J458" s="105"/>
    </row>
    <row r="459" spans="1:10" ht="25.5" customHeight="1" thickBot="1">
      <c r="A459" s="103"/>
      <c r="B459" s="100"/>
      <c r="C459" s="83">
        <v>2028</v>
      </c>
      <c r="D459" s="86">
        <f t="shared" si="52"/>
        <v>638.79999999999995</v>
      </c>
      <c r="E459" s="86">
        <v>0</v>
      </c>
      <c r="F459" s="86">
        <v>0</v>
      </c>
      <c r="G459" s="86">
        <v>0</v>
      </c>
      <c r="H459" s="40">
        <v>638.79999999999995</v>
      </c>
      <c r="I459" s="41">
        <v>0</v>
      </c>
      <c r="J459" s="105"/>
    </row>
    <row r="460" spans="1:10" ht="16.5" customHeight="1">
      <c r="A460" s="101">
        <v>4</v>
      </c>
      <c r="B460" s="98" t="s">
        <v>47</v>
      </c>
      <c r="C460" s="14">
        <v>2024</v>
      </c>
      <c r="D460" s="15">
        <f t="shared" si="52"/>
        <v>33.299999999999997</v>
      </c>
      <c r="E460" s="15">
        <v>0</v>
      </c>
      <c r="F460" s="15">
        <v>0</v>
      </c>
      <c r="G460" s="15">
        <v>0</v>
      </c>
      <c r="H460" s="32">
        <v>33.299999999999997</v>
      </c>
      <c r="I460" s="16">
        <v>0</v>
      </c>
      <c r="J460" s="105"/>
    </row>
    <row r="461" spans="1:10" ht="16.5" customHeight="1">
      <c r="A461" s="102"/>
      <c r="B461" s="99"/>
      <c r="C461" s="19">
        <v>2025</v>
      </c>
      <c r="D461" s="20">
        <f t="shared" si="52"/>
        <v>36.200000000000003</v>
      </c>
      <c r="E461" s="20">
        <v>0</v>
      </c>
      <c r="F461" s="20">
        <v>0</v>
      </c>
      <c r="G461" s="20">
        <v>0</v>
      </c>
      <c r="H461" s="33">
        <v>36.200000000000003</v>
      </c>
      <c r="I461" s="21">
        <v>0</v>
      </c>
      <c r="J461" s="105"/>
    </row>
    <row r="462" spans="1:10" ht="16.5" customHeight="1" thickBot="1">
      <c r="A462" s="102"/>
      <c r="B462" s="99"/>
      <c r="C462" s="27">
        <v>2026</v>
      </c>
      <c r="D462" s="24">
        <f t="shared" si="52"/>
        <v>36.200000000000003</v>
      </c>
      <c r="E462" s="24">
        <v>0</v>
      </c>
      <c r="F462" s="24">
        <v>0</v>
      </c>
      <c r="G462" s="24">
        <v>0</v>
      </c>
      <c r="H462" s="40">
        <v>36.200000000000003</v>
      </c>
      <c r="I462" s="44">
        <v>0</v>
      </c>
      <c r="J462" s="105"/>
    </row>
    <row r="463" spans="1:10" ht="16.5" customHeight="1" thickBot="1">
      <c r="A463" s="102"/>
      <c r="B463" s="99"/>
      <c r="C463" s="27">
        <v>2027</v>
      </c>
      <c r="D463" s="24">
        <f t="shared" si="52"/>
        <v>36.200000000000003</v>
      </c>
      <c r="E463" s="24">
        <v>0</v>
      </c>
      <c r="F463" s="24">
        <v>0</v>
      </c>
      <c r="G463" s="24">
        <v>0</v>
      </c>
      <c r="H463" s="40">
        <v>36.200000000000003</v>
      </c>
      <c r="I463" s="44">
        <v>0</v>
      </c>
      <c r="J463" s="105"/>
    </row>
    <row r="464" spans="1:10" ht="16.5" customHeight="1" thickBot="1">
      <c r="A464" s="103"/>
      <c r="B464" s="100"/>
      <c r="C464" s="27">
        <v>2028</v>
      </c>
      <c r="D464" s="24">
        <f t="shared" si="52"/>
        <v>36.200000000000003</v>
      </c>
      <c r="E464" s="24">
        <v>0</v>
      </c>
      <c r="F464" s="24">
        <v>0</v>
      </c>
      <c r="G464" s="24">
        <v>0</v>
      </c>
      <c r="H464" s="40">
        <v>36.200000000000003</v>
      </c>
      <c r="I464" s="44">
        <v>0</v>
      </c>
      <c r="J464" s="105"/>
    </row>
    <row r="465" spans="1:10" ht="18.75" customHeight="1">
      <c r="A465" s="101">
        <v>5</v>
      </c>
      <c r="B465" s="98" t="s">
        <v>48</v>
      </c>
      <c r="C465" s="14">
        <v>2024</v>
      </c>
      <c r="D465" s="15">
        <f t="shared" si="52"/>
        <v>43.1</v>
      </c>
      <c r="E465" s="15">
        <v>0</v>
      </c>
      <c r="F465" s="15">
        <v>0</v>
      </c>
      <c r="G465" s="15">
        <v>0</v>
      </c>
      <c r="H465" s="32">
        <v>43.1</v>
      </c>
      <c r="I465" s="16">
        <v>0</v>
      </c>
      <c r="J465" s="105"/>
    </row>
    <row r="466" spans="1:10" ht="18.75" customHeight="1">
      <c r="A466" s="102"/>
      <c r="B466" s="99"/>
      <c r="C466" s="26">
        <v>2025</v>
      </c>
      <c r="D466" s="23">
        <f t="shared" si="52"/>
        <v>45</v>
      </c>
      <c r="E466" s="23">
        <v>0</v>
      </c>
      <c r="F466" s="23">
        <v>0</v>
      </c>
      <c r="G466" s="23">
        <v>0</v>
      </c>
      <c r="H466" s="33">
        <v>45</v>
      </c>
      <c r="I466" s="25">
        <v>0</v>
      </c>
      <c r="J466" s="105"/>
    </row>
    <row r="467" spans="1:10" ht="18.75" customHeight="1" thickBot="1">
      <c r="A467" s="102"/>
      <c r="B467" s="99"/>
      <c r="C467" s="83">
        <v>2026</v>
      </c>
      <c r="D467" s="86">
        <f t="shared" si="52"/>
        <v>45</v>
      </c>
      <c r="E467" s="86">
        <v>0</v>
      </c>
      <c r="F467" s="86">
        <v>0</v>
      </c>
      <c r="G467" s="86">
        <v>0</v>
      </c>
      <c r="H467" s="40">
        <v>45</v>
      </c>
      <c r="I467" s="41">
        <v>0</v>
      </c>
      <c r="J467" s="105"/>
    </row>
    <row r="468" spans="1:10" ht="18.75" customHeight="1" thickBot="1">
      <c r="A468" s="102"/>
      <c r="B468" s="99"/>
      <c r="C468" s="83">
        <v>2027</v>
      </c>
      <c r="D468" s="86">
        <f t="shared" si="52"/>
        <v>45</v>
      </c>
      <c r="E468" s="86">
        <v>0</v>
      </c>
      <c r="F468" s="86">
        <v>0</v>
      </c>
      <c r="G468" s="86">
        <v>0</v>
      </c>
      <c r="H468" s="40">
        <v>45</v>
      </c>
      <c r="I468" s="41">
        <v>0</v>
      </c>
      <c r="J468" s="105"/>
    </row>
    <row r="469" spans="1:10" ht="18.75" customHeight="1" thickBot="1">
      <c r="A469" s="103"/>
      <c r="B469" s="100"/>
      <c r="C469" s="83">
        <v>2028</v>
      </c>
      <c r="D469" s="86">
        <f t="shared" si="52"/>
        <v>45</v>
      </c>
      <c r="E469" s="86">
        <v>0</v>
      </c>
      <c r="F469" s="86">
        <v>0</v>
      </c>
      <c r="G469" s="86">
        <v>0</v>
      </c>
      <c r="H469" s="40">
        <v>45</v>
      </c>
      <c r="I469" s="41">
        <v>0</v>
      </c>
      <c r="J469" s="105"/>
    </row>
    <row r="470" spans="1:10" ht="18.75" customHeight="1">
      <c r="A470" s="101">
        <v>6</v>
      </c>
      <c r="B470" s="98" t="s">
        <v>49</v>
      </c>
      <c r="C470" s="14">
        <v>2024</v>
      </c>
      <c r="D470" s="15">
        <f t="shared" si="52"/>
        <v>0</v>
      </c>
      <c r="E470" s="15">
        <v>0</v>
      </c>
      <c r="F470" s="15">
        <v>0</v>
      </c>
      <c r="G470" s="15">
        <v>0</v>
      </c>
      <c r="H470" s="32">
        <v>0</v>
      </c>
      <c r="I470" s="16">
        <v>0</v>
      </c>
      <c r="J470" s="105"/>
    </row>
    <row r="471" spans="1:10" ht="18.75" customHeight="1">
      <c r="A471" s="102"/>
      <c r="B471" s="99"/>
      <c r="C471" s="26">
        <v>2025</v>
      </c>
      <c r="D471" s="23">
        <f t="shared" si="52"/>
        <v>0.9</v>
      </c>
      <c r="E471" s="23">
        <v>0</v>
      </c>
      <c r="F471" s="23">
        <v>0</v>
      </c>
      <c r="G471" s="23">
        <v>0</v>
      </c>
      <c r="H471" s="33">
        <v>0.9</v>
      </c>
      <c r="I471" s="25">
        <v>0</v>
      </c>
      <c r="J471" s="105"/>
    </row>
    <row r="472" spans="1:10" ht="18.75" customHeight="1" thickBot="1">
      <c r="A472" s="102"/>
      <c r="B472" s="99"/>
      <c r="C472" s="83">
        <v>2026</v>
      </c>
      <c r="D472" s="86">
        <f t="shared" si="52"/>
        <v>0.7</v>
      </c>
      <c r="E472" s="86">
        <v>0</v>
      </c>
      <c r="F472" s="86">
        <v>0</v>
      </c>
      <c r="G472" s="86">
        <v>0</v>
      </c>
      <c r="H472" s="40">
        <v>0.7</v>
      </c>
      <c r="I472" s="41">
        <v>0</v>
      </c>
      <c r="J472" s="105"/>
    </row>
    <row r="473" spans="1:10" ht="18.75" customHeight="1" thickBot="1">
      <c r="A473" s="102"/>
      <c r="B473" s="99"/>
      <c r="C473" s="83">
        <v>2027</v>
      </c>
      <c r="D473" s="86">
        <f t="shared" si="52"/>
        <v>0.7</v>
      </c>
      <c r="E473" s="86">
        <v>0</v>
      </c>
      <c r="F473" s="86">
        <v>0</v>
      </c>
      <c r="G473" s="86">
        <v>0</v>
      </c>
      <c r="H473" s="40">
        <v>0.7</v>
      </c>
      <c r="I473" s="41">
        <v>0</v>
      </c>
      <c r="J473" s="105"/>
    </row>
    <row r="474" spans="1:10" ht="18.75" customHeight="1" thickBot="1">
      <c r="A474" s="103"/>
      <c r="B474" s="100"/>
      <c r="C474" s="83">
        <v>2028</v>
      </c>
      <c r="D474" s="86">
        <f t="shared" si="52"/>
        <v>0.7</v>
      </c>
      <c r="E474" s="86">
        <v>0</v>
      </c>
      <c r="F474" s="86">
        <v>0</v>
      </c>
      <c r="G474" s="86">
        <v>0</v>
      </c>
      <c r="H474" s="40">
        <v>0.7</v>
      </c>
      <c r="I474" s="41">
        <v>0</v>
      </c>
      <c r="J474" s="105"/>
    </row>
    <row r="475" spans="1:10" ht="18.75" customHeight="1">
      <c r="A475" s="101">
        <v>7</v>
      </c>
      <c r="B475" s="98" t="s">
        <v>50</v>
      </c>
      <c r="C475" s="14">
        <v>2024</v>
      </c>
      <c r="D475" s="15">
        <f t="shared" si="52"/>
        <v>210</v>
      </c>
      <c r="E475" s="15">
        <v>0</v>
      </c>
      <c r="F475" s="15">
        <v>0</v>
      </c>
      <c r="G475" s="15">
        <v>0</v>
      </c>
      <c r="H475" s="32">
        <v>210</v>
      </c>
      <c r="I475" s="16">
        <v>0</v>
      </c>
      <c r="J475" s="105"/>
    </row>
    <row r="476" spans="1:10" ht="18.75" customHeight="1">
      <c r="A476" s="102"/>
      <c r="B476" s="99"/>
      <c r="C476" s="26">
        <v>2025</v>
      </c>
      <c r="D476" s="23">
        <f t="shared" si="52"/>
        <v>210</v>
      </c>
      <c r="E476" s="23">
        <v>0</v>
      </c>
      <c r="F476" s="23">
        <v>0</v>
      </c>
      <c r="G476" s="23">
        <v>0</v>
      </c>
      <c r="H476" s="33">
        <v>210</v>
      </c>
      <c r="I476" s="25">
        <v>0</v>
      </c>
      <c r="J476" s="105"/>
    </row>
    <row r="477" spans="1:10" ht="18.75" customHeight="1" thickBot="1">
      <c r="A477" s="102"/>
      <c r="B477" s="99"/>
      <c r="C477" s="83">
        <v>2026</v>
      </c>
      <c r="D477" s="86">
        <f t="shared" si="52"/>
        <v>173.9</v>
      </c>
      <c r="E477" s="86">
        <v>0</v>
      </c>
      <c r="F477" s="86">
        <v>0</v>
      </c>
      <c r="G477" s="86">
        <v>0</v>
      </c>
      <c r="H477" s="40">
        <v>173.9</v>
      </c>
      <c r="I477" s="41">
        <v>0</v>
      </c>
      <c r="J477" s="105"/>
    </row>
    <row r="478" spans="1:10" ht="18.75" customHeight="1" thickBot="1">
      <c r="A478" s="102"/>
      <c r="B478" s="99"/>
      <c r="C478" s="83">
        <v>2027</v>
      </c>
      <c r="D478" s="86">
        <f t="shared" si="52"/>
        <v>152.80000000000001</v>
      </c>
      <c r="E478" s="86">
        <v>0</v>
      </c>
      <c r="F478" s="86">
        <v>0</v>
      </c>
      <c r="G478" s="86">
        <v>0</v>
      </c>
      <c r="H478" s="40">
        <v>152.80000000000001</v>
      </c>
      <c r="I478" s="41">
        <v>0</v>
      </c>
      <c r="J478" s="105"/>
    </row>
    <row r="479" spans="1:10" ht="18.75" customHeight="1" thickBot="1">
      <c r="A479" s="103"/>
      <c r="B479" s="100"/>
      <c r="C479" s="83">
        <v>2028</v>
      </c>
      <c r="D479" s="86">
        <f t="shared" si="52"/>
        <v>152.80000000000001</v>
      </c>
      <c r="E479" s="86">
        <v>0</v>
      </c>
      <c r="F479" s="86">
        <v>0</v>
      </c>
      <c r="G479" s="86">
        <v>0</v>
      </c>
      <c r="H479" s="40">
        <v>152.80000000000001</v>
      </c>
      <c r="I479" s="41">
        <v>0</v>
      </c>
      <c r="J479" s="105"/>
    </row>
    <row r="480" spans="1:10" ht="37.5" hidden="1" customHeight="1">
      <c r="A480" s="119" t="s">
        <v>85</v>
      </c>
      <c r="B480" s="124" t="s">
        <v>79</v>
      </c>
      <c r="C480" s="26">
        <v>2024</v>
      </c>
      <c r="D480" s="23">
        <f t="shared" si="52"/>
        <v>0</v>
      </c>
      <c r="E480" s="23">
        <v>0</v>
      </c>
      <c r="F480" s="23">
        <v>0</v>
      </c>
      <c r="G480" s="23">
        <v>0</v>
      </c>
      <c r="H480" s="23">
        <v>0</v>
      </c>
      <c r="I480" s="23">
        <v>0</v>
      </c>
      <c r="J480" s="105"/>
    </row>
    <row r="481" spans="1:10" ht="37.5" hidden="1" customHeight="1">
      <c r="A481" s="120"/>
      <c r="B481" s="99"/>
      <c r="C481" s="26">
        <v>2025</v>
      </c>
      <c r="D481" s="23">
        <f t="shared" si="52"/>
        <v>0</v>
      </c>
      <c r="E481" s="23">
        <v>0</v>
      </c>
      <c r="F481" s="23">
        <v>0</v>
      </c>
      <c r="G481" s="23">
        <v>0</v>
      </c>
      <c r="H481" s="23">
        <v>0</v>
      </c>
      <c r="I481" s="23">
        <v>0</v>
      </c>
      <c r="J481" s="105"/>
    </row>
    <row r="482" spans="1:10" ht="37.5" hidden="1" customHeight="1" thickBot="1">
      <c r="A482" s="121"/>
      <c r="B482" s="100"/>
      <c r="C482" s="83">
        <v>2026</v>
      </c>
      <c r="D482" s="86">
        <f t="shared" si="52"/>
        <v>0</v>
      </c>
      <c r="E482" s="86">
        <v>0</v>
      </c>
      <c r="F482" s="86">
        <v>0</v>
      </c>
      <c r="G482" s="86">
        <v>0</v>
      </c>
      <c r="H482" s="86">
        <v>0</v>
      </c>
      <c r="I482" s="86">
        <v>0</v>
      </c>
      <c r="J482" s="105"/>
    </row>
    <row r="483" spans="1:10" ht="18.75" hidden="1" customHeight="1">
      <c r="A483" s="123">
        <v>7</v>
      </c>
      <c r="B483" s="124" t="s">
        <v>74</v>
      </c>
      <c r="C483" s="26">
        <v>2024</v>
      </c>
      <c r="D483" s="23">
        <f t="shared" si="52"/>
        <v>0</v>
      </c>
      <c r="E483" s="23">
        <v>0</v>
      </c>
      <c r="F483" s="23">
        <v>0</v>
      </c>
      <c r="G483" s="23">
        <v>0</v>
      </c>
      <c r="H483" s="33">
        <v>0</v>
      </c>
      <c r="I483" s="23">
        <v>0</v>
      </c>
      <c r="J483" s="105"/>
    </row>
    <row r="484" spans="1:10" ht="18.75" hidden="1" customHeight="1">
      <c r="A484" s="102"/>
      <c r="B484" s="99"/>
      <c r="C484" s="26">
        <v>2025</v>
      </c>
      <c r="D484" s="23">
        <f t="shared" ref="D484:D515" si="53">E484+F484+G484+H484+I484</f>
        <v>0</v>
      </c>
      <c r="E484" s="23">
        <v>0</v>
      </c>
      <c r="F484" s="23">
        <v>0</v>
      </c>
      <c r="G484" s="23">
        <v>0</v>
      </c>
      <c r="H484" s="33">
        <v>0</v>
      </c>
      <c r="I484" s="23">
        <v>0</v>
      </c>
      <c r="J484" s="105"/>
    </row>
    <row r="485" spans="1:10" ht="18.75" hidden="1" customHeight="1" thickBot="1">
      <c r="A485" s="103"/>
      <c r="B485" s="100"/>
      <c r="C485" s="83">
        <v>2026</v>
      </c>
      <c r="D485" s="86">
        <f t="shared" si="53"/>
        <v>0</v>
      </c>
      <c r="E485" s="86">
        <v>0</v>
      </c>
      <c r="F485" s="86">
        <v>0</v>
      </c>
      <c r="G485" s="86">
        <v>0</v>
      </c>
      <c r="H485" s="40">
        <v>0</v>
      </c>
      <c r="I485" s="86">
        <v>0</v>
      </c>
      <c r="J485" s="105"/>
    </row>
    <row r="486" spans="1:10" ht="18.75" customHeight="1">
      <c r="A486" s="101">
        <v>8</v>
      </c>
      <c r="B486" s="98" t="s">
        <v>51</v>
      </c>
      <c r="C486" s="14">
        <v>2024</v>
      </c>
      <c r="D486" s="15">
        <f t="shared" si="53"/>
        <v>10</v>
      </c>
      <c r="E486" s="15">
        <v>0</v>
      </c>
      <c r="F486" s="15">
        <v>0</v>
      </c>
      <c r="G486" s="15">
        <v>0</v>
      </c>
      <c r="H486" s="32">
        <v>10</v>
      </c>
      <c r="I486" s="16">
        <v>0</v>
      </c>
      <c r="J486" s="105"/>
    </row>
    <row r="487" spans="1:10" ht="18.75" customHeight="1">
      <c r="A487" s="102"/>
      <c r="B487" s="99"/>
      <c r="C487" s="26">
        <v>2025</v>
      </c>
      <c r="D487" s="23">
        <f t="shared" si="53"/>
        <v>10</v>
      </c>
      <c r="E487" s="23">
        <v>0</v>
      </c>
      <c r="F487" s="23">
        <v>0</v>
      </c>
      <c r="G487" s="23">
        <v>0</v>
      </c>
      <c r="H487" s="33">
        <v>10</v>
      </c>
      <c r="I487" s="25">
        <v>0</v>
      </c>
      <c r="J487" s="105"/>
    </row>
    <row r="488" spans="1:10" ht="18.75" customHeight="1" thickBot="1">
      <c r="A488" s="102"/>
      <c r="B488" s="99"/>
      <c r="C488" s="83">
        <v>2026</v>
      </c>
      <c r="D488" s="86">
        <f t="shared" si="53"/>
        <v>10</v>
      </c>
      <c r="E488" s="86">
        <v>0</v>
      </c>
      <c r="F488" s="86">
        <v>0</v>
      </c>
      <c r="G488" s="86">
        <v>0</v>
      </c>
      <c r="H488" s="40">
        <v>10</v>
      </c>
      <c r="I488" s="41">
        <v>0</v>
      </c>
      <c r="J488" s="105"/>
    </row>
    <row r="489" spans="1:10" ht="18.75" customHeight="1" thickBot="1">
      <c r="A489" s="102"/>
      <c r="B489" s="99"/>
      <c r="C489" s="83">
        <v>2027</v>
      </c>
      <c r="D489" s="86">
        <f t="shared" si="53"/>
        <v>10</v>
      </c>
      <c r="E489" s="86">
        <v>0</v>
      </c>
      <c r="F489" s="86">
        <v>0</v>
      </c>
      <c r="G489" s="86">
        <v>0</v>
      </c>
      <c r="H489" s="40">
        <v>10</v>
      </c>
      <c r="I489" s="41">
        <v>0</v>
      </c>
      <c r="J489" s="105"/>
    </row>
    <row r="490" spans="1:10" ht="18.75" customHeight="1" thickBot="1">
      <c r="A490" s="103"/>
      <c r="B490" s="100"/>
      <c r="C490" s="83">
        <v>2028</v>
      </c>
      <c r="D490" s="86">
        <f t="shared" si="53"/>
        <v>10</v>
      </c>
      <c r="E490" s="86">
        <v>0</v>
      </c>
      <c r="F490" s="86">
        <v>0</v>
      </c>
      <c r="G490" s="86">
        <v>0</v>
      </c>
      <c r="H490" s="40">
        <v>10</v>
      </c>
      <c r="I490" s="41">
        <v>0</v>
      </c>
      <c r="J490" s="105"/>
    </row>
    <row r="491" spans="1:10" ht="18.75" customHeight="1">
      <c r="A491" s="101">
        <v>9</v>
      </c>
      <c r="B491" s="98" t="s">
        <v>52</v>
      </c>
      <c r="C491" s="14">
        <v>2024</v>
      </c>
      <c r="D491" s="15">
        <f t="shared" si="53"/>
        <v>183</v>
      </c>
      <c r="E491" s="32">
        <v>183</v>
      </c>
      <c r="F491" s="15">
        <v>0</v>
      </c>
      <c r="G491" s="15">
        <v>0</v>
      </c>
      <c r="H491" s="32">
        <v>0</v>
      </c>
      <c r="I491" s="16">
        <v>0</v>
      </c>
      <c r="J491" s="105"/>
    </row>
    <row r="492" spans="1:10" ht="18.75" customHeight="1">
      <c r="A492" s="102"/>
      <c r="B492" s="99"/>
      <c r="C492" s="26">
        <v>2025</v>
      </c>
      <c r="D492" s="23">
        <f t="shared" si="53"/>
        <v>199.9</v>
      </c>
      <c r="E492" s="33">
        <v>199.9</v>
      </c>
      <c r="F492" s="23">
        <v>0</v>
      </c>
      <c r="G492" s="23">
        <v>0</v>
      </c>
      <c r="H492" s="33">
        <v>0</v>
      </c>
      <c r="I492" s="25">
        <v>0</v>
      </c>
      <c r="J492" s="105"/>
    </row>
    <row r="493" spans="1:10" ht="18.75" customHeight="1" thickBot="1">
      <c r="A493" s="102"/>
      <c r="B493" s="99"/>
      <c r="C493" s="83">
        <v>2026</v>
      </c>
      <c r="D493" s="86">
        <f t="shared" si="53"/>
        <v>217.2</v>
      </c>
      <c r="E493" s="40">
        <v>217.2</v>
      </c>
      <c r="F493" s="86">
        <v>0</v>
      </c>
      <c r="G493" s="86">
        <v>0</v>
      </c>
      <c r="H493" s="40">
        <v>0</v>
      </c>
      <c r="I493" s="41">
        <v>0</v>
      </c>
      <c r="J493" s="105"/>
    </row>
    <row r="494" spans="1:10" ht="18.75" customHeight="1" thickBot="1">
      <c r="A494" s="102"/>
      <c r="B494" s="99"/>
      <c r="C494" s="83">
        <v>2027</v>
      </c>
      <c r="D494" s="86">
        <f t="shared" si="53"/>
        <v>0</v>
      </c>
      <c r="E494" s="40">
        <v>0</v>
      </c>
      <c r="F494" s="86">
        <v>0</v>
      </c>
      <c r="G494" s="86">
        <v>0</v>
      </c>
      <c r="H494" s="40">
        <v>0</v>
      </c>
      <c r="I494" s="41">
        <v>0</v>
      </c>
      <c r="J494" s="105"/>
    </row>
    <row r="495" spans="1:10" ht="18.75" customHeight="1" thickBot="1">
      <c r="A495" s="103"/>
      <c r="B495" s="100"/>
      <c r="C495" s="83">
        <v>2028</v>
      </c>
      <c r="D495" s="86">
        <f t="shared" si="53"/>
        <v>0</v>
      </c>
      <c r="E495" s="40">
        <v>0</v>
      </c>
      <c r="F495" s="86">
        <v>0</v>
      </c>
      <c r="G495" s="86">
        <v>0</v>
      </c>
      <c r="H495" s="40">
        <v>0</v>
      </c>
      <c r="I495" s="41">
        <v>0</v>
      </c>
      <c r="J495" s="105"/>
    </row>
    <row r="496" spans="1:10" ht="18.75" hidden="1" customHeight="1">
      <c r="A496" s="123">
        <v>10</v>
      </c>
      <c r="B496" s="124" t="s">
        <v>80</v>
      </c>
      <c r="C496" s="26">
        <v>2024</v>
      </c>
      <c r="D496" s="23">
        <f t="shared" si="53"/>
        <v>0</v>
      </c>
      <c r="E496" s="33">
        <v>0</v>
      </c>
      <c r="F496" s="23">
        <v>0</v>
      </c>
      <c r="G496" s="23">
        <v>0</v>
      </c>
      <c r="H496" s="33">
        <v>0</v>
      </c>
      <c r="I496" s="23">
        <v>0</v>
      </c>
      <c r="J496" s="105"/>
    </row>
    <row r="497" spans="1:10" ht="18.75" hidden="1" customHeight="1">
      <c r="A497" s="102"/>
      <c r="B497" s="99"/>
      <c r="C497" s="26">
        <v>2025</v>
      </c>
      <c r="D497" s="23">
        <f t="shared" si="53"/>
        <v>0</v>
      </c>
      <c r="E497" s="33">
        <v>0</v>
      </c>
      <c r="F497" s="23">
        <v>0</v>
      </c>
      <c r="G497" s="23">
        <v>0</v>
      </c>
      <c r="H497" s="33">
        <v>0</v>
      </c>
      <c r="I497" s="23">
        <v>0</v>
      </c>
      <c r="J497" s="105"/>
    </row>
    <row r="498" spans="1:10" ht="18.75" hidden="1" customHeight="1" thickBot="1">
      <c r="A498" s="103"/>
      <c r="B498" s="100"/>
      <c r="C498" s="83">
        <v>2026</v>
      </c>
      <c r="D498" s="86">
        <f t="shared" si="53"/>
        <v>0</v>
      </c>
      <c r="E498" s="40">
        <v>0</v>
      </c>
      <c r="F498" s="86">
        <v>0</v>
      </c>
      <c r="G498" s="86">
        <v>0</v>
      </c>
      <c r="H498" s="40">
        <v>0</v>
      </c>
      <c r="I498" s="86">
        <v>0</v>
      </c>
      <c r="J498" s="105"/>
    </row>
    <row r="499" spans="1:10" ht="18.75" customHeight="1">
      <c r="A499" s="101">
        <v>10</v>
      </c>
      <c r="B499" s="98" t="s">
        <v>53</v>
      </c>
      <c r="C499" s="14">
        <v>2024</v>
      </c>
      <c r="D499" s="15">
        <f t="shared" si="53"/>
        <v>3.52</v>
      </c>
      <c r="E499" s="15">
        <v>0</v>
      </c>
      <c r="F499" s="32">
        <v>3.52</v>
      </c>
      <c r="G499" s="15">
        <v>0</v>
      </c>
      <c r="H499" s="32">
        <v>0</v>
      </c>
      <c r="I499" s="16">
        <v>0</v>
      </c>
      <c r="J499" s="105"/>
    </row>
    <row r="500" spans="1:10" ht="18.75" customHeight="1">
      <c r="A500" s="102"/>
      <c r="B500" s="99"/>
      <c r="C500" s="26">
        <v>2025</v>
      </c>
      <c r="D500" s="23">
        <f t="shared" si="53"/>
        <v>3.52</v>
      </c>
      <c r="E500" s="23">
        <v>0</v>
      </c>
      <c r="F500" s="33">
        <v>3.52</v>
      </c>
      <c r="G500" s="23">
        <v>0</v>
      </c>
      <c r="H500" s="33">
        <v>0</v>
      </c>
      <c r="I500" s="25">
        <v>0</v>
      </c>
      <c r="J500" s="105"/>
    </row>
    <row r="501" spans="1:10" ht="18.75" customHeight="1" thickBot="1">
      <c r="A501" s="102"/>
      <c r="B501" s="99"/>
      <c r="C501" s="83">
        <v>2026</v>
      </c>
      <c r="D501" s="86">
        <f t="shared" si="53"/>
        <v>3.52</v>
      </c>
      <c r="E501" s="86">
        <v>0</v>
      </c>
      <c r="F501" s="40">
        <v>3.52</v>
      </c>
      <c r="G501" s="86">
        <v>0</v>
      </c>
      <c r="H501" s="40">
        <v>0</v>
      </c>
      <c r="I501" s="41">
        <v>0</v>
      </c>
      <c r="J501" s="105"/>
    </row>
    <row r="502" spans="1:10" ht="18.75" customHeight="1" thickBot="1">
      <c r="A502" s="102"/>
      <c r="B502" s="99"/>
      <c r="C502" s="83">
        <v>2027</v>
      </c>
      <c r="D502" s="86">
        <f t="shared" si="53"/>
        <v>3.52</v>
      </c>
      <c r="E502" s="86">
        <v>0</v>
      </c>
      <c r="F502" s="40">
        <v>3.52</v>
      </c>
      <c r="G502" s="86">
        <v>0</v>
      </c>
      <c r="H502" s="40">
        <v>0</v>
      </c>
      <c r="I502" s="41">
        <v>0</v>
      </c>
      <c r="J502" s="105"/>
    </row>
    <row r="503" spans="1:10" ht="18.75" customHeight="1" thickBot="1">
      <c r="A503" s="103"/>
      <c r="B503" s="100"/>
      <c r="C503" s="83">
        <v>2028</v>
      </c>
      <c r="D503" s="86">
        <f t="shared" si="53"/>
        <v>3.52</v>
      </c>
      <c r="E503" s="86">
        <v>0</v>
      </c>
      <c r="F503" s="40">
        <v>3.52</v>
      </c>
      <c r="G503" s="86">
        <v>0</v>
      </c>
      <c r="H503" s="40">
        <v>0</v>
      </c>
      <c r="I503" s="41">
        <v>0</v>
      </c>
      <c r="J503" s="105"/>
    </row>
    <row r="504" spans="1:10" ht="18.75" hidden="1" customHeight="1">
      <c r="A504" s="123"/>
      <c r="B504" s="124" t="s">
        <v>54</v>
      </c>
      <c r="C504" s="26">
        <v>2024</v>
      </c>
      <c r="D504" s="23">
        <f t="shared" si="53"/>
        <v>0</v>
      </c>
      <c r="E504" s="23">
        <v>0</v>
      </c>
      <c r="F504" s="23">
        <v>0</v>
      </c>
      <c r="G504" s="23">
        <v>0</v>
      </c>
      <c r="H504" s="33">
        <v>0</v>
      </c>
      <c r="I504" s="23">
        <v>0</v>
      </c>
      <c r="J504" s="105"/>
    </row>
    <row r="505" spans="1:10" ht="18.75" hidden="1" customHeight="1">
      <c r="A505" s="102"/>
      <c r="B505" s="99"/>
      <c r="C505" s="26">
        <v>2025</v>
      </c>
      <c r="D505" s="23">
        <f t="shared" si="53"/>
        <v>0</v>
      </c>
      <c r="E505" s="23">
        <v>0</v>
      </c>
      <c r="F505" s="23">
        <v>0</v>
      </c>
      <c r="G505" s="23">
        <v>0</v>
      </c>
      <c r="H505" s="33">
        <v>0</v>
      </c>
      <c r="I505" s="23">
        <v>0</v>
      </c>
      <c r="J505" s="105"/>
    </row>
    <row r="506" spans="1:10" ht="18.75" hidden="1" customHeight="1" thickBot="1">
      <c r="A506" s="103"/>
      <c r="B506" s="100"/>
      <c r="C506" s="83">
        <v>2026</v>
      </c>
      <c r="D506" s="86">
        <f t="shared" si="53"/>
        <v>0</v>
      </c>
      <c r="E506" s="86">
        <v>0</v>
      </c>
      <c r="F506" s="86">
        <v>0</v>
      </c>
      <c r="G506" s="86">
        <v>0</v>
      </c>
      <c r="H506" s="40">
        <v>0</v>
      </c>
      <c r="I506" s="86">
        <v>0</v>
      </c>
      <c r="J506" s="105"/>
    </row>
    <row r="507" spans="1:10" ht="18.75" customHeight="1">
      <c r="A507" s="101">
        <v>11</v>
      </c>
      <c r="B507" s="98" t="s">
        <v>55</v>
      </c>
      <c r="C507" s="14">
        <v>2024</v>
      </c>
      <c r="D507" s="15">
        <f t="shared" si="53"/>
        <v>157.73689999999999</v>
      </c>
      <c r="E507" s="15">
        <v>0</v>
      </c>
      <c r="F507" s="15">
        <v>0</v>
      </c>
      <c r="G507" s="15">
        <v>0</v>
      </c>
      <c r="H507" s="32">
        <v>157.73689999999999</v>
      </c>
      <c r="I507" s="16">
        <v>0</v>
      </c>
      <c r="J507" s="105"/>
    </row>
    <row r="508" spans="1:10" ht="18.75" customHeight="1">
      <c r="A508" s="102"/>
      <c r="B508" s="99"/>
      <c r="C508" s="26">
        <v>2025</v>
      </c>
      <c r="D508" s="23">
        <f t="shared" si="53"/>
        <v>165.4</v>
      </c>
      <c r="E508" s="23">
        <v>0</v>
      </c>
      <c r="F508" s="23">
        <v>0</v>
      </c>
      <c r="G508" s="23">
        <v>0</v>
      </c>
      <c r="H508" s="33">
        <v>165.4</v>
      </c>
      <c r="I508" s="25">
        <v>0</v>
      </c>
      <c r="J508" s="105"/>
    </row>
    <row r="509" spans="1:10" ht="18.75" customHeight="1" thickBot="1">
      <c r="A509" s="102"/>
      <c r="B509" s="99"/>
      <c r="C509" s="83">
        <v>2026</v>
      </c>
      <c r="D509" s="86">
        <f t="shared" si="53"/>
        <v>137</v>
      </c>
      <c r="E509" s="86">
        <v>0</v>
      </c>
      <c r="F509" s="86">
        <v>0</v>
      </c>
      <c r="G509" s="86">
        <v>0</v>
      </c>
      <c r="H509" s="40">
        <v>137</v>
      </c>
      <c r="I509" s="41">
        <v>0</v>
      </c>
      <c r="J509" s="105"/>
    </row>
    <row r="510" spans="1:10" ht="18.75" customHeight="1" thickBot="1">
      <c r="A510" s="102"/>
      <c r="B510" s="99"/>
      <c r="C510" s="83">
        <v>2027</v>
      </c>
      <c r="D510" s="86">
        <f t="shared" si="53"/>
        <v>120.4</v>
      </c>
      <c r="E510" s="86">
        <v>0</v>
      </c>
      <c r="F510" s="86">
        <v>0</v>
      </c>
      <c r="G510" s="86">
        <v>0</v>
      </c>
      <c r="H510" s="40">
        <v>120.4</v>
      </c>
      <c r="I510" s="41">
        <v>0</v>
      </c>
      <c r="J510" s="105"/>
    </row>
    <row r="511" spans="1:10" ht="18.75" customHeight="1" thickBot="1">
      <c r="A511" s="103"/>
      <c r="B511" s="100"/>
      <c r="C511" s="83">
        <v>2028</v>
      </c>
      <c r="D511" s="86">
        <f t="shared" si="53"/>
        <v>120.4</v>
      </c>
      <c r="E511" s="86">
        <v>0</v>
      </c>
      <c r="F511" s="86">
        <v>0</v>
      </c>
      <c r="G511" s="86">
        <v>0</v>
      </c>
      <c r="H511" s="40">
        <v>120.4</v>
      </c>
      <c r="I511" s="41">
        <v>0</v>
      </c>
      <c r="J511" s="105"/>
    </row>
    <row r="512" spans="1:10" ht="18.75" customHeight="1">
      <c r="A512" s="101">
        <v>12</v>
      </c>
      <c r="B512" s="98" t="s">
        <v>56</v>
      </c>
      <c r="C512" s="14">
        <v>2024</v>
      </c>
      <c r="D512" s="15">
        <f t="shared" si="53"/>
        <v>10850.48754</v>
      </c>
      <c r="E512" s="15">
        <v>0</v>
      </c>
      <c r="F512" s="15">
        <v>0</v>
      </c>
      <c r="G512" s="15">
        <v>0</v>
      </c>
      <c r="H512" s="32">
        <v>10850.48754</v>
      </c>
      <c r="I512" s="16">
        <v>0</v>
      </c>
      <c r="J512" s="105"/>
    </row>
    <row r="513" spans="1:10" ht="18.75" customHeight="1">
      <c r="A513" s="102"/>
      <c r="B513" s="99"/>
      <c r="C513" s="26">
        <v>2025</v>
      </c>
      <c r="D513" s="23">
        <f t="shared" si="53"/>
        <v>10009.799999999999</v>
      </c>
      <c r="E513" s="23">
        <v>0</v>
      </c>
      <c r="F513" s="23">
        <v>0</v>
      </c>
      <c r="G513" s="23">
        <v>0</v>
      </c>
      <c r="H513" s="33">
        <v>10009.799999999999</v>
      </c>
      <c r="I513" s="25">
        <v>0</v>
      </c>
      <c r="J513" s="105"/>
    </row>
    <row r="514" spans="1:10" ht="18.75" customHeight="1" thickBot="1">
      <c r="A514" s="102"/>
      <c r="B514" s="99"/>
      <c r="C514" s="83">
        <v>2026</v>
      </c>
      <c r="D514" s="86">
        <f t="shared" si="53"/>
        <v>8249</v>
      </c>
      <c r="E514" s="86">
        <v>0</v>
      </c>
      <c r="F514" s="86">
        <v>0</v>
      </c>
      <c r="G514" s="86">
        <v>0</v>
      </c>
      <c r="H514" s="40">
        <v>8249</v>
      </c>
      <c r="I514" s="41">
        <v>0</v>
      </c>
      <c r="J514" s="105"/>
    </row>
    <row r="515" spans="1:10" ht="18.75" customHeight="1" thickBot="1">
      <c r="A515" s="102"/>
      <c r="B515" s="99"/>
      <c r="C515" s="83">
        <v>2027</v>
      </c>
      <c r="D515" s="86">
        <f t="shared" si="53"/>
        <v>7248.7</v>
      </c>
      <c r="E515" s="86">
        <v>0</v>
      </c>
      <c r="F515" s="86">
        <v>0</v>
      </c>
      <c r="G515" s="86">
        <v>0</v>
      </c>
      <c r="H515" s="40">
        <v>7248.7</v>
      </c>
      <c r="I515" s="41">
        <v>0</v>
      </c>
      <c r="J515" s="105"/>
    </row>
    <row r="516" spans="1:10" ht="18.75" customHeight="1" thickBot="1">
      <c r="A516" s="103"/>
      <c r="B516" s="100"/>
      <c r="C516" s="83">
        <v>2028</v>
      </c>
      <c r="D516" s="86">
        <f t="shared" ref="D516:D521" si="54">E516+F516+G516+H516+I516</f>
        <v>7248.7</v>
      </c>
      <c r="E516" s="86">
        <v>0</v>
      </c>
      <c r="F516" s="86">
        <v>0</v>
      </c>
      <c r="G516" s="86">
        <v>0</v>
      </c>
      <c r="H516" s="40">
        <v>7248.7</v>
      </c>
      <c r="I516" s="41">
        <v>0</v>
      </c>
      <c r="J516" s="105"/>
    </row>
    <row r="517" spans="1:10" ht="15" customHeight="1">
      <c r="A517" s="118" t="s">
        <v>144</v>
      </c>
      <c r="B517" s="98" t="s">
        <v>89</v>
      </c>
      <c r="C517" s="14">
        <v>2024</v>
      </c>
      <c r="D517" s="15">
        <f t="shared" si="54"/>
        <v>22</v>
      </c>
      <c r="E517" s="15">
        <v>0</v>
      </c>
      <c r="F517" s="15">
        <v>0</v>
      </c>
      <c r="G517" s="15">
        <v>0</v>
      </c>
      <c r="H517" s="15">
        <v>22</v>
      </c>
      <c r="I517" s="16">
        <v>0</v>
      </c>
      <c r="J517" s="105"/>
    </row>
    <row r="518" spans="1:10" ht="15" customHeight="1">
      <c r="A518" s="120"/>
      <c r="B518" s="99"/>
      <c r="C518" s="26">
        <v>2025</v>
      </c>
      <c r="D518" s="23">
        <f t="shared" si="54"/>
        <v>34.5</v>
      </c>
      <c r="E518" s="23">
        <v>0</v>
      </c>
      <c r="F518" s="23">
        <v>0</v>
      </c>
      <c r="G518" s="23">
        <v>0</v>
      </c>
      <c r="H518" s="23">
        <v>34.5</v>
      </c>
      <c r="I518" s="25">
        <v>0</v>
      </c>
      <c r="J518" s="105"/>
    </row>
    <row r="519" spans="1:10" ht="15" customHeight="1" thickBot="1">
      <c r="A519" s="120"/>
      <c r="B519" s="99"/>
      <c r="C519" s="83">
        <v>2026</v>
      </c>
      <c r="D519" s="86">
        <f t="shared" si="54"/>
        <v>28.6</v>
      </c>
      <c r="E519" s="86">
        <v>0</v>
      </c>
      <c r="F519" s="86">
        <v>0</v>
      </c>
      <c r="G519" s="86">
        <v>0</v>
      </c>
      <c r="H519" s="86">
        <v>28.6</v>
      </c>
      <c r="I519" s="41">
        <v>0</v>
      </c>
      <c r="J519" s="105"/>
    </row>
    <row r="520" spans="1:10" ht="15" customHeight="1" thickBot="1">
      <c r="A520" s="120"/>
      <c r="B520" s="99"/>
      <c r="C520" s="83">
        <v>2027</v>
      </c>
      <c r="D520" s="86">
        <f t="shared" si="54"/>
        <v>25.1</v>
      </c>
      <c r="E520" s="86">
        <v>0</v>
      </c>
      <c r="F520" s="86">
        <v>0</v>
      </c>
      <c r="G520" s="86">
        <v>0</v>
      </c>
      <c r="H520" s="86">
        <v>25.1</v>
      </c>
      <c r="I520" s="41">
        <v>0</v>
      </c>
      <c r="J520" s="105"/>
    </row>
    <row r="521" spans="1:10" ht="15" customHeight="1" thickBot="1">
      <c r="A521" s="121"/>
      <c r="B521" s="100"/>
      <c r="C521" s="83">
        <v>2028</v>
      </c>
      <c r="D521" s="86">
        <f t="shared" si="54"/>
        <v>25.1</v>
      </c>
      <c r="E521" s="86">
        <v>0</v>
      </c>
      <c r="F521" s="86">
        <v>0</v>
      </c>
      <c r="G521" s="86">
        <v>0</v>
      </c>
      <c r="H521" s="86">
        <v>25.1</v>
      </c>
      <c r="I521" s="41">
        <v>0</v>
      </c>
      <c r="J521" s="105"/>
    </row>
    <row r="522" spans="1:10" ht="18.75" customHeight="1">
      <c r="A522" s="101">
        <v>14</v>
      </c>
      <c r="B522" s="98" t="s">
        <v>57</v>
      </c>
      <c r="C522" s="14">
        <v>2024</v>
      </c>
      <c r="D522" s="15">
        <f t="shared" ref="D522:D531" si="55">E522+F522+G522+H522+I522</f>
        <v>512.00599999999997</v>
      </c>
      <c r="E522" s="15">
        <v>0</v>
      </c>
      <c r="F522" s="15">
        <v>0</v>
      </c>
      <c r="G522" s="15">
        <v>0</v>
      </c>
      <c r="H522" s="32">
        <v>512.00599999999997</v>
      </c>
      <c r="I522" s="16">
        <v>0</v>
      </c>
      <c r="J522" s="105"/>
    </row>
    <row r="523" spans="1:10" ht="18.75" customHeight="1">
      <c r="A523" s="102"/>
      <c r="B523" s="99"/>
      <c r="C523" s="26">
        <v>2025</v>
      </c>
      <c r="D523" s="23">
        <f>E523+F523+G523+H523+I523</f>
        <v>468.5</v>
      </c>
      <c r="E523" s="23">
        <v>0</v>
      </c>
      <c r="F523" s="23">
        <v>0</v>
      </c>
      <c r="G523" s="23">
        <v>0</v>
      </c>
      <c r="H523" s="33">
        <v>468.5</v>
      </c>
      <c r="I523" s="25">
        <v>0</v>
      </c>
      <c r="J523" s="105"/>
    </row>
    <row r="524" spans="1:10" ht="18.75" customHeight="1" thickBot="1">
      <c r="A524" s="102"/>
      <c r="B524" s="99"/>
      <c r="C524" s="83">
        <v>2026</v>
      </c>
      <c r="D524" s="86">
        <f>E524+F524+G524+H524+I524</f>
        <v>388</v>
      </c>
      <c r="E524" s="86">
        <v>0</v>
      </c>
      <c r="F524" s="86">
        <v>0</v>
      </c>
      <c r="G524" s="86">
        <v>0</v>
      </c>
      <c r="H524" s="40">
        <v>388</v>
      </c>
      <c r="I524" s="41">
        <v>0</v>
      </c>
      <c r="J524" s="105"/>
    </row>
    <row r="525" spans="1:10" ht="18.75" customHeight="1" thickBot="1">
      <c r="A525" s="102"/>
      <c r="B525" s="99"/>
      <c r="C525" s="83">
        <v>2027</v>
      </c>
      <c r="D525" s="86">
        <f>E525+F525+G525+H525+I525</f>
        <v>341</v>
      </c>
      <c r="E525" s="86">
        <v>0</v>
      </c>
      <c r="F525" s="86">
        <v>0</v>
      </c>
      <c r="G525" s="86">
        <v>0</v>
      </c>
      <c r="H525" s="40">
        <v>341</v>
      </c>
      <c r="I525" s="41">
        <v>0</v>
      </c>
      <c r="J525" s="105"/>
    </row>
    <row r="526" spans="1:10" ht="18.75" customHeight="1" thickBot="1">
      <c r="A526" s="103"/>
      <c r="B526" s="100"/>
      <c r="C526" s="83">
        <v>2028</v>
      </c>
      <c r="D526" s="86">
        <f t="shared" si="55"/>
        <v>341</v>
      </c>
      <c r="E526" s="86">
        <v>0</v>
      </c>
      <c r="F526" s="86">
        <v>0</v>
      </c>
      <c r="G526" s="86">
        <v>0</v>
      </c>
      <c r="H526" s="40">
        <v>341</v>
      </c>
      <c r="I526" s="41">
        <v>0</v>
      </c>
      <c r="J526" s="105"/>
    </row>
    <row r="527" spans="1:10" ht="18" hidden="1" customHeight="1">
      <c r="A527" s="101">
        <v>17</v>
      </c>
      <c r="B527" s="98" t="s">
        <v>89</v>
      </c>
      <c r="C527" s="14">
        <v>2022</v>
      </c>
      <c r="D527" s="15">
        <f t="shared" si="55"/>
        <v>0</v>
      </c>
      <c r="E527" s="15">
        <v>0</v>
      </c>
      <c r="F527" s="15">
        <v>0</v>
      </c>
      <c r="G527" s="15">
        <v>0</v>
      </c>
      <c r="H527" s="32">
        <v>0</v>
      </c>
      <c r="I527" s="49">
        <v>0</v>
      </c>
      <c r="J527" s="105"/>
    </row>
    <row r="528" spans="1:10" ht="18.75" hidden="1" customHeight="1">
      <c r="A528" s="123"/>
      <c r="B528" s="124"/>
      <c r="C528" s="26">
        <v>2023</v>
      </c>
      <c r="D528" s="23">
        <f t="shared" si="55"/>
        <v>0</v>
      </c>
      <c r="E528" s="23">
        <v>0</v>
      </c>
      <c r="F528" s="23">
        <v>0</v>
      </c>
      <c r="G528" s="23">
        <v>0</v>
      </c>
      <c r="H528" s="33">
        <v>0</v>
      </c>
      <c r="I528" s="23">
        <v>0</v>
      </c>
      <c r="J528" s="105"/>
    </row>
    <row r="529" spans="1:10" ht="18.75" hidden="1" customHeight="1">
      <c r="A529" s="123"/>
      <c r="B529" s="124"/>
      <c r="C529" s="26">
        <v>2024</v>
      </c>
      <c r="D529" s="23">
        <f t="shared" si="55"/>
        <v>0</v>
      </c>
      <c r="E529" s="23">
        <v>0</v>
      </c>
      <c r="F529" s="23">
        <v>0</v>
      </c>
      <c r="G529" s="23">
        <v>0</v>
      </c>
      <c r="H529" s="33">
        <v>0</v>
      </c>
      <c r="I529" s="23">
        <v>0</v>
      </c>
      <c r="J529" s="105"/>
    </row>
    <row r="530" spans="1:10" ht="18.75" hidden="1" customHeight="1">
      <c r="A530" s="102"/>
      <c r="B530" s="99"/>
      <c r="C530" s="26">
        <v>2025</v>
      </c>
      <c r="D530" s="23">
        <f t="shared" si="55"/>
        <v>0</v>
      </c>
      <c r="E530" s="23">
        <v>0</v>
      </c>
      <c r="F530" s="23">
        <v>0</v>
      </c>
      <c r="G530" s="23">
        <v>0</v>
      </c>
      <c r="H530" s="33">
        <v>0</v>
      </c>
      <c r="I530" s="23">
        <v>0</v>
      </c>
      <c r="J530" s="105"/>
    </row>
    <row r="531" spans="1:10" ht="18.75" hidden="1" customHeight="1" thickBot="1">
      <c r="A531" s="103"/>
      <c r="B531" s="100"/>
      <c r="C531" s="83">
        <v>2026</v>
      </c>
      <c r="D531" s="86">
        <f t="shared" si="55"/>
        <v>0</v>
      </c>
      <c r="E531" s="86">
        <v>0</v>
      </c>
      <c r="F531" s="86">
        <v>0</v>
      </c>
      <c r="G531" s="86">
        <v>0</v>
      </c>
      <c r="H531" s="40">
        <v>0</v>
      </c>
      <c r="I531" s="86">
        <v>0</v>
      </c>
      <c r="J531" s="105"/>
    </row>
    <row r="532" spans="1:10" ht="18.75" customHeight="1">
      <c r="A532" s="101">
        <v>15</v>
      </c>
      <c r="B532" s="98" t="s">
        <v>93</v>
      </c>
      <c r="C532" s="14">
        <v>2024</v>
      </c>
      <c r="D532" s="15">
        <f t="shared" ref="D532:D541" si="56">E532+F532+G532+H532+I532</f>
        <v>561.05048999999997</v>
      </c>
      <c r="E532" s="15">
        <v>0</v>
      </c>
      <c r="F532" s="15">
        <v>0</v>
      </c>
      <c r="G532" s="15">
        <v>0</v>
      </c>
      <c r="H532" s="32">
        <v>561.05048999999997</v>
      </c>
      <c r="I532" s="16">
        <v>0</v>
      </c>
      <c r="J532" s="105"/>
    </row>
    <row r="533" spans="1:10" ht="18.75" customHeight="1">
      <c r="A533" s="102"/>
      <c r="B533" s="99"/>
      <c r="C533" s="26">
        <v>2025</v>
      </c>
      <c r="D533" s="23">
        <f t="shared" si="56"/>
        <v>0</v>
      </c>
      <c r="E533" s="23">
        <v>0</v>
      </c>
      <c r="F533" s="23">
        <v>0</v>
      </c>
      <c r="G533" s="23">
        <v>0</v>
      </c>
      <c r="H533" s="33">
        <v>0</v>
      </c>
      <c r="I533" s="25">
        <v>0</v>
      </c>
      <c r="J533" s="105"/>
    </row>
    <row r="534" spans="1:10" ht="18.75" customHeight="1" thickBot="1">
      <c r="A534" s="102"/>
      <c r="B534" s="99"/>
      <c r="C534" s="83">
        <v>2026</v>
      </c>
      <c r="D534" s="86">
        <f t="shared" si="56"/>
        <v>0</v>
      </c>
      <c r="E534" s="86">
        <v>0</v>
      </c>
      <c r="F534" s="86">
        <v>0</v>
      </c>
      <c r="G534" s="86">
        <v>0</v>
      </c>
      <c r="H534" s="40">
        <v>0</v>
      </c>
      <c r="I534" s="41">
        <v>0</v>
      </c>
      <c r="J534" s="105"/>
    </row>
    <row r="535" spans="1:10" ht="18.75" customHeight="1" thickBot="1">
      <c r="A535" s="102"/>
      <c r="B535" s="99"/>
      <c r="C535" s="83">
        <v>2027</v>
      </c>
      <c r="D535" s="86">
        <f t="shared" si="56"/>
        <v>0</v>
      </c>
      <c r="E535" s="86">
        <v>0</v>
      </c>
      <c r="F535" s="86">
        <v>0</v>
      </c>
      <c r="G535" s="86">
        <v>0</v>
      </c>
      <c r="H535" s="40">
        <v>0</v>
      </c>
      <c r="I535" s="41">
        <v>0</v>
      </c>
      <c r="J535" s="105"/>
    </row>
    <row r="536" spans="1:10" ht="18.75" customHeight="1" thickBot="1">
      <c r="A536" s="103"/>
      <c r="B536" s="100"/>
      <c r="C536" s="83">
        <v>2028</v>
      </c>
      <c r="D536" s="86">
        <f t="shared" si="56"/>
        <v>0</v>
      </c>
      <c r="E536" s="86">
        <v>0</v>
      </c>
      <c r="F536" s="86">
        <v>0</v>
      </c>
      <c r="G536" s="86">
        <v>0</v>
      </c>
      <c r="H536" s="40">
        <v>0</v>
      </c>
      <c r="I536" s="41">
        <v>0</v>
      </c>
      <c r="J536" s="105"/>
    </row>
    <row r="537" spans="1:10" ht="18.75" customHeight="1">
      <c r="A537" s="101">
        <v>16</v>
      </c>
      <c r="B537" s="98" t="s">
        <v>140</v>
      </c>
      <c r="C537" s="14">
        <v>2024</v>
      </c>
      <c r="D537" s="15">
        <f t="shared" si="56"/>
        <v>20.199000000000002</v>
      </c>
      <c r="E537" s="15">
        <v>0</v>
      </c>
      <c r="F537" s="15">
        <v>0</v>
      </c>
      <c r="G537" s="15">
        <v>20.199000000000002</v>
      </c>
      <c r="H537" s="32">
        <v>0</v>
      </c>
      <c r="I537" s="16">
        <v>0</v>
      </c>
      <c r="J537" s="105"/>
    </row>
    <row r="538" spans="1:10" ht="18.75" customHeight="1">
      <c r="A538" s="102"/>
      <c r="B538" s="99"/>
      <c r="C538" s="26">
        <v>2025</v>
      </c>
      <c r="D538" s="23">
        <f t="shared" si="56"/>
        <v>0</v>
      </c>
      <c r="E538" s="23">
        <v>0</v>
      </c>
      <c r="F538" s="23">
        <v>0</v>
      </c>
      <c r="G538" s="23">
        <v>0</v>
      </c>
      <c r="H538" s="33">
        <v>0</v>
      </c>
      <c r="I538" s="25">
        <v>0</v>
      </c>
      <c r="J538" s="105"/>
    </row>
    <row r="539" spans="1:10" ht="18.75" customHeight="1" thickBot="1">
      <c r="A539" s="102"/>
      <c r="B539" s="99"/>
      <c r="C539" s="83">
        <v>2026</v>
      </c>
      <c r="D539" s="86">
        <f t="shared" si="56"/>
        <v>0</v>
      </c>
      <c r="E539" s="86">
        <v>0</v>
      </c>
      <c r="F539" s="86">
        <v>0</v>
      </c>
      <c r="G539" s="86">
        <v>0</v>
      </c>
      <c r="H539" s="40">
        <v>0</v>
      </c>
      <c r="I539" s="41">
        <v>0</v>
      </c>
      <c r="J539" s="105"/>
    </row>
    <row r="540" spans="1:10" ht="18.75" customHeight="1" thickBot="1">
      <c r="A540" s="102"/>
      <c r="B540" s="99"/>
      <c r="C540" s="83">
        <v>2027</v>
      </c>
      <c r="D540" s="86">
        <f t="shared" si="56"/>
        <v>0</v>
      </c>
      <c r="E540" s="86">
        <v>0</v>
      </c>
      <c r="F540" s="86">
        <v>0</v>
      </c>
      <c r="G540" s="86">
        <v>0</v>
      </c>
      <c r="H540" s="40">
        <v>0</v>
      </c>
      <c r="I540" s="41">
        <v>0</v>
      </c>
      <c r="J540" s="105"/>
    </row>
    <row r="541" spans="1:10" ht="18.75" customHeight="1" thickBot="1">
      <c r="A541" s="103"/>
      <c r="B541" s="100"/>
      <c r="C541" s="83">
        <v>2028</v>
      </c>
      <c r="D541" s="86">
        <f t="shared" si="56"/>
        <v>0</v>
      </c>
      <c r="E541" s="86">
        <v>0</v>
      </c>
      <c r="F541" s="86">
        <v>0</v>
      </c>
      <c r="G541" s="86">
        <v>0</v>
      </c>
      <c r="H541" s="40">
        <v>0</v>
      </c>
      <c r="I541" s="41">
        <v>0</v>
      </c>
      <c r="J541" s="105"/>
    </row>
    <row r="542" spans="1:10" ht="18.75" hidden="1" customHeight="1">
      <c r="A542" s="80"/>
      <c r="B542" s="73"/>
      <c r="C542" s="82"/>
      <c r="D542" s="85"/>
      <c r="E542" s="85"/>
      <c r="F542" s="85"/>
      <c r="G542" s="85"/>
      <c r="H542" s="63"/>
      <c r="I542" s="54"/>
      <c r="J542" s="105"/>
    </row>
    <row r="543" spans="1:10" ht="18.75" hidden="1" customHeight="1">
      <c r="A543" s="80"/>
      <c r="B543" s="73"/>
      <c r="C543" s="82"/>
      <c r="D543" s="85"/>
      <c r="E543" s="85"/>
      <c r="F543" s="85"/>
      <c r="G543" s="85"/>
      <c r="H543" s="63"/>
      <c r="I543" s="54"/>
      <c r="J543" s="105"/>
    </row>
    <row r="544" spans="1:10" ht="18.75" hidden="1" customHeight="1" thickBot="1">
      <c r="A544" s="80"/>
      <c r="B544" s="73"/>
      <c r="C544" s="82"/>
      <c r="D544" s="85"/>
      <c r="E544" s="85"/>
      <c r="F544" s="85"/>
      <c r="G544" s="85"/>
      <c r="H544" s="63"/>
      <c r="I544" s="54"/>
      <c r="J544" s="105"/>
    </row>
    <row r="545" spans="1:10" ht="18.75" customHeight="1">
      <c r="A545" s="101">
        <v>17</v>
      </c>
      <c r="B545" s="98" t="s">
        <v>54</v>
      </c>
      <c r="C545" s="14">
        <v>2024</v>
      </c>
      <c r="D545" s="15">
        <f t="shared" ref="D545:D554" si="57">E545+F545+G545+H545+I545</f>
        <v>18</v>
      </c>
      <c r="E545" s="15">
        <v>0</v>
      </c>
      <c r="F545" s="15">
        <v>0</v>
      </c>
      <c r="G545" s="15">
        <v>0</v>
      </c>
      <c r="H545" s="32">
        <v>18</v>
      </c>
      <c r="I545" s="16">
        <v>0</v>
      </c>
      <c r="J545" s="105"/>
    </row>
    <row r="546" spans="1:10" ht="18.75" customHeight="1">
      <c r="A546" s="102"/>
      <c r="B546" s="99"/>
      <c r="C546" s="26">
        <v>2025</v>
      </c>
      <c r="D546" s="23">
        <f t="shared" si="57"/>
        <v>0</v>
      </c>
      <c r="E546" s="23">
        <v>0</v>
      </c>
      <c r="F546" s="23">
        <v>0</v>
      </c>
      <c r="G546" s="23">
        <v>0</v>
      </c>
      <c r="H546" s="33">
        <v>0</v>
      </c>
      <c r="I546" s="25">
        <v>0</v>
      </c>
      <c r="J546" s="105"/>
    </row>
    <row r="547" spans="1:10" ht="18.75" customHeight="1" thickBot="1">
      <c r="A547" s="102"/>
      <c r="B547" s="99"/>
      <c r="C547" s="83">
        <v>2026</v>
      </c>
      <c r="D547" s="86">
        <f t="shared" si="57"/>
        <v>0</v>
      </c>
      <c r="E547" s="86">
        <v>0</v>
      </c>
      <c r="F547" s="86">
        <v>0</v>
      </c>
      <c r="G547" s="86">
        <v>0</v>
      </c>
      <c r="H547" s="40">
        <v>0</v>
      </c>
      <c r="I547" s="41">
        <v>0</v>
      </c>
      <c r="J547" s="105"/>
    </row>
    <row r="548" spans="1:10" ht="18.75" customHeight="1" thickBot="1">
      <c r="A548" s="102"/>
      <c r="B548" s="99"/>
      <c r="C548" s="83">
        <v>2027</v>
      </c>
      <c r="D548" s="86">
        <f t="shared" si="57"/>
        <v>0</v>
      </c>
      <c r="E548" s="86">
        <v>0</v>
      </c>
      <c r="F548" s="86">
        <v>0</v>
      </c>
      <c r="G548" s="86">
        <v>0</v>
      </c>
      <c r="H548" s="40">
        <v>0</v>
      </c>
      <c r="I548" s="41">
        <v>0</v>
      </c>
      <c r="J548" s="105"/>
    </row>
    <row r="549" spans="1:10" ht="18.75" customHeight="1" thickBot="1">
      <c r="A549" s="103"/>
      <c r="B549" s="100"/>
      <c r="C549" s="83">
        <v>2028</v>
      </c>
      <c r="D549" s="86">
        <f t="shared" si="57"/>
        <v>0</v>
      </c>
      <c r="E549" s="86">
        <v>0</v>
      </c>
      <c r="F549" s="86">
        <v>0</v>
      </c>
      <c r="G549" s="86">
        <v>0</v>
      </c>
      <c r="H549" s="40">
        <v>0</v>
      </c>
      <c r="I549" s="41">
        <v>0</v>
      </c>
      <c r="J549" s="105"/>
    </row>
    <row r="550" spans="1:10" ht="18.75" customHeight="1">
      <c r="A550" s="101">
        <v>18</v>
      </c>
      <c r="B550" s="98" t="s">
        <v>141</v>
      </c>
      <c r="C550" s="14">
        <v>2024</v>
      </c>
      <c r="D550" s="15">
        <f t="shared" si="57"/>
        <v>81</v>
      </c>
      <c r="E550" s="15">
        <v>0</v>
      </c>
      <c r="F550" s="15">
        <v>0</v>
      </c>
      <c r="G550" s="15">
        <v>81</v>
      </c>
      <c r="H550" s="32">
        <v>0</v>
      </c>
      <c r="I550" s="16">
        <v>0</v>
      </c>
      <c r="J550" s="105"/>
    </row>
    <row r="551" spans="1:10" ht="18.75" customHeight="1">
      <c r="A551" s="102"/>
      <c r="B551" s="99"/>
      <c r="C551" s="26">
        <v>2025</v>
      </c>
      <c r="D551" s="23">
        <f t="shared" si="57"/>
        <v>0</v>
      </c>
      <c r="E551" s="23">
        <v>0</v>
      </c>
      <c r="F551" s="23">
        <v>0</v>
      </c>
      <c r="G551" s="23">
        <v>0</v>
      </c>
      <c r="H551" s="33">
        <v>0</v>
      </c>
      <c r="I551" s="25">
        <v>0</v>
      </c>
      <c r="J551" s="105"/>
    </row>
    <row r="552" spans="1:10" ht="18.75" customHeight="1" thickBot="1">
      <c r="A552" s="102"/>
      <c r="B552" s="99"/>
      <c r="C552" s="83">
        <v>2026</v>
      </c>
      <c r="D552" s="86">
        <f t="shared" si="57"/>
        <v>0</v>
      </c>
      <c r="E552" s="86">
        <v>0</v>
      </c>
      <c r="F552" s="86">
        <v>0</v>
      </c>
      <c r="G552" s="86">
        <v>0</v>
      </c>
      <c r="H552" s="40">
        <v>0</v>
      </c>
      <c r="I552" s="41">
        <v>0</v>
      </c>
      <c r="J552" s="105"/>
    </row>
    <row r="553" spans="1:10" ht="18.75" customHeight="1" thickBot="1">
      <c r="A553" s="102"/>
      <c r="B553" s="99"/>
      <c r="C553" s="83">
        <v>2027</v>
      </c>
      <c r="D553" s="86">
        <f t="shared" si="57"/>
        <v>0</v>
      </c>
      <c r="E553" s="86">
        <v>0</v>
      </c>
      <c r="F553" s="86">
        <v>0</v>
      </c>
      <c r="G553" s="86">
        <v>0</v>
      </c>
      <c r="H553" s="40">
        <v>0</v>
      </c>
      <c r="I553" s="41">
        <v>0</v>
      </c>
      <c r="J553" s="105"/>
    </row>
    <row r="554" spans="1:10" ht="18.75" customHeight="1" thickBot="1">
      <c r="A554" s="103"/>
      <c r="B554" s="100"/>
      <c r="C554" s="83">
        <v>2028</v>
      </c>
      <c r="D554" s="86">
        <f t="shared" si="57"/>
        <v>0</v>
      </c>
      <c r="E554" s="86">
        <v>0</v>
      </c>
      <c r="F554" s="86">
        <v>0</v>
      </c>
      <c r="G554" s="86">
        <v>0</v>
      </c>
      <c r="H554" s="40">
        <v>0</v>
      </c>
      <c r="I554" s="41">
        <v>0</v>
      </c>
      <c r="J554" s="105"/>
    </row>
    <row r="555" spans="1:10" ht="18.75" customHeight="1">
      <c r="A555" s="101">
        <v>19</v>
      </c>
      <c r="B555" s="98" t="s">
        <v>80</v>
      </c>
      <c r="C555" s="14">
        <v>2024</v>
      </c>
      <c r="D555" s="15">
        <f t="shared" ref="D555:D564" si="58">E555+F555+G555+H555+I555</f>
        <v>66.884</v>
      </c>
      <c r="E555" s="15">
        <v>0</v>
      </c>
      <c r="F555" s="15">
        <v>66.884</v>
      </c>
      <c r="G555" s="15">
        <v>0</v>
      </c>
      <c r="H555" s="32">
        <v>0</v>
      </c>
      <c r="I555" s="16">
        <v>0</v>
      </c>
      <c r="J555" s="105"/>
    </row>
    <row r="556" spans="1:10" ht="18.75" customHeight="1">
      <c r="A556" s="102"/>
      <c r="B556" s="99"/>
      <c r="C556" s="26">
        <v>2025</v>
      </c>
      <c r="D556" s="23">
        <f t="shared" si="58"/>
        <v>0</v>
      </c>
      <c r="E556" s="23">
        <v>0</v>
      </c>
      <c r="F556" s="23">
        <v>0</v>
      </c>
      <c r="G556" s="23">
        <v>0</v>
      </c>
      <c r="H556" s="33">
        <v>0</v>
      </c>
      <c r="I556" s="25">
        <v>0</v>
      </c>
      <c r="J556" s="105"/>
    </row>
    <row r="557" spans="1:10" ht="18.75" customHeight="1" thickBot="1">
      <c r="A557" s="102"/>
      <c r="B557" s="99"/>
      <c r="C557" s="83">
        <v>2026</v>
      </c>
      <c r="D557" s="86">
        <f t="shared" si="58"/>
        <v>0</v>
      </c>
      <c r="E557" s="86">
        <v>0</v>
      </c>
      <c r="F557" s="86">
        <v>0</v>
      </c>
      <c r="G557" s="86">
        <v>0</v>
      </c>
      <c r="H557" s="40">
        <v>0</v>
      </c>
      <c r="I557" s="41">
        <v>0</v>
      </c>
      <c r="J557" s="105"/>
    </row>
    <row r="558" spans="1:10" ht="18.75" customHeight="1" thickBot="1">
      <c r="A558" s="102"/>
      <c r="B558" s="99"/>
      <c r="C558" s="83">
        <v>2027</v>
      </c>
      <c r="D558" s="86">
        <f t="shared" si="58"/>
        <v>0</v>
      </c>
      <c r="E558" s="86">
        <v>0</v>
      </c>
      <c r="F558" s="86">
        <v>0</v>
      </c>
      <c r="G558" s="86">
        <v>0</v>
      </c>
      <c r="H558" s="40">
        <v>0</v>
      </c>
      <c r="I558" s="41">
        <v>0</v>
      </c>
      <c r="J558" s="105"/>
    </row>
    <row r="559" spans="1:10" ht="18.75" customHeight="1" thickBot="1">
      <c r="A559" s="103"/>
      <c r="B559" s="100"/>
      <c r="C559" s="83">
        <v>2028</v>
      </c>
      <c r="D559" s="86">
        <f t="shared" si="58"/>
        <v>0</v>
      </c>
      <c r="E559" s="86">
        <v>0</v>
      </c>
      <c r="F559" s="86">
        <v>0</v>
      </c>
      <c r="G559" s="86">
        <v>0</v>
      </c>
      <c r="H559" s="40">
        <v>0</v>
      </c>
      <c r="I559" s="41">
        <v>0</v>
      </c>
      <c r="J559" s="105"/>
    </row>
    <row r="560" spans="1:10" ht="18.75" customHeight="1">
      <c r="A560" s="101">
        <v>20</v>
      </c>
      <c r="B560" s="98" t="s">
        <v>74</v>
      </c>
      <c r="C560" s="14">
        <v>2024</v>
      </c>
      <c r="D560" s="15">
        <f t="shared" si="58"/>
        <v>61.333329999999997</v>
      </c>
      <c r="E560" s="15">
        <v>0</v>
      </c>
      <c r="F560" s="15">
        <v>0</v>
      </c>
      <c r="G560" s="15">
        <v>0</v>
      </c>
      <c r="H560" s="32">
        <v>61.333329999999997</v>
      </c>
      <c r="I560" s="16">
        <v>0</v>
      </c>
      <c r="J560" s="105"/>
    </row>
    <row r="561" spans="1:24" ht="18.75" customHeight="1">
      <c r="A561" s="102"/>
      <c r="B561" s="99"/>
      <c r="C561" s="26">
        <v>2025</v>
      </c>
      <c r="D561" s="23">
        <f t="shared" si="58"/>
        <v>0</v>
      </c>
      <c r="E561" s="23">
        <v>0</v>
      </c>
      <c r="F561" s="23">
        <v>0</v>
      </c>
      <c r="G561" s="23">
        <v>0</v>
      </c>
      <c r="H561" s="33">
        <v>0</v>
      </c>
      <c r="I561" s="25">
        <v>0</v>
      </c>
      <c r="J561" s="105"/>
    </row>
    <row r="562" spans="1:24" ht="18.75" customHeight="1" thickBot="1">
      <c r="A562" s="102"/>
      <c r="B562" s="99"/>
      <c r="C562" s="83">
        <v>2026</v>
      </c>
      <c r="D562" s="86">
        <f t="shared" si="58"/>
        <v>0</v>
      </c>
      <c r="E562" s="86">
        <v>0</v>
      </c>
      <c r="F562" s="86">
        <v>0</v>
      </c>
      <c r="G562" s="86">
        <v>0</v>
      </c>
      <c r="H562" s="40">
        <v>0</v>
      </c>
      <c r="I562" s="41">
        <v>0</v>
      </c>
      <c r="J562" s="105"/>
    </row>
    <row r="563" spans="1:24" ht="18.75" customHeight="1" thickBot="1">
      <c r="A563" s="102"/>
      <c r="B563" s="99"/>
      <c r="C563" s="83">
        <v>2027</v>
      </c>
      <c r="D563" s="86">
        <f t="shared" si="58"/>
        <v>0</v>
      </c>
      <c r="E563" s="86">
        <v>0</v>
      </c>
      <c r="F563" s="86">
        <v>0</v>
      </c>
      <c r="G563" s="86">
        <v>0</v>
      </c>
      <c r="H563" s="40">
        <v>0</v>
      </c>
      <c r="I563" s="41">
        <v>0</v>
      </c>
      <c r="J563" s="105"/>
    </row>
    <row r="564" spans="1:24" ht="18.75" customHeight="1" thickBot="1">
      <c r="A564" s="103"/>
      <c r="B564" s="100"/>
      <c r="C564" s="83">
        <v>2028</v>
      </c>
      <c r="D564" s="86">
        <f t="shared" si="58"/>
        <v>0</v>
      </c>
      <c r="E564" s="86">
        <v>0</v>
      </c>
      <c r="F564" s="86">
        <v>0</v>
      </c>
      <c r="G564" s="86">
        <v>0</v>
      </c>
      <c r="H564" s="40">
        <v>0</v>
      </c>
      <c r="I564" s="41">
        <v>0</v>
      </c>
      <c r="J564" s="107"/>
    </row>
    <row r="565" spans="1:24" ht="12.75">
      <c r="A565" s="137" t="s">
        <v>17</v>
      </c>
      <c r="B565" s="138"/>
      <c r="C565" s="17">
        <v>2024</v>
      </c>
      <c r="D565" s="18">
        <f t="shared" ref="D565:I565" si="59">D445+D455+D460+D465+D470+D475+D486+D491+D499+D507+D512+D517+D522+D537+D532+D545+D550+D555+D560</f>
        <v>13472.605539999999</v>
      </c>
      <c r="E565" s="18">
        <f t="shared" si="59"/>
        <v>183</v>
      </c>
      <c r="F565" s="18">
        <f t="shared" si="59"/>
        <v>70.403999999999996</v>
      </c>
      <c r="G565" s="18">
        <f t="shared" si="59"/>
        <v>101.199</v>
      </c>
      <c r="H565" s="18">
        <f t="shared" si="59"/>
        <v>13118.002539999999</v>
      </c>
      <c r="I565" s="18">
        <f t="shared" si="59"/>
        <v>0</v>
      </c>
      <c r="J565" s="174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2.75">
      <c r="A566" s="139"/>
      <c r="B566" s="140"/>
      <c r="C566" s="13">
        <v>2025</v>
      </c>
      <c r="D566" s="31">
        <f t="shared" ref="D566:I566" si="60">D450+D456+D461+D466+D471+D476+D487+D492+D500+D508+D513+D518+D523+D533+D538+D546+D551+D556+D561</f>
        <v>11985.884389999999</v>
      </c>
      <c r="E566" s="31">
        <f t="shared" si="60"/>
        <v>199.9</v>
      </c>
      <c r="F566" s="31">
        <f t="shared" si="60"/>
        <v>3.52</v>
      </c>
      <c r="G566" s="31">
        <f t="shared" si="60"/>
        <v>0</v>
      </c>
      <c r="H566" s="31">
        <f t="shared" si="60"/>
        <v>11782.464389999999</v>
      </c>
      <c r="I566" s="31">
        <f t="shared" si="60"/>
        <v>0</v>
      </c>
      <c r="J566" s="175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3.5" thickBot="1">
      <c r="A567" s="139"/>
      <c r="B567" s="140"/>
      <c r="C567" s="75">
        <v>2026</v>
      </c>
      <c r="D567" s="78">
        <f t="shared" ref="D567:H569" si="61">D452+D457+D462+D467+D472+D477+D488+D493+D501+D509+D514+D519+D524+D534+D539+D547+D552+D557+D562</f>
        <v>10062.98659</v>
      </c>
      <c r="E567" s="78">
        <f t="shared" si="61"/>
        <v>217.2</v>
      </c>
      <c r="F567" s="78">
        <f t="shared" si="61"/>
        <v>3.52</v>
      </c>
      <c r="G567" s="78">
        <f t="shared" si="61"/>
        <v>0</v>
      </c>
      <c r="H567" s="78">
        <f t="shared" si="61"/>
        <v>9842.2665900000011</v>
      </c>
      <c r="I567" s="78">
        <f>I447+I457+I462+I467+I472+I477+I488+I493+I501+I509+I514+I519+I524+I534+I539+I547+I552+I557+I562</f>
        <v>0</v>
      </c>
      <c r="J567" s="175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3.5" thickBot="1">
      <c r="A568" s="139"/>
      <c r="B568" s="140"/>
      <c r="C568" s="75">
        <v>2027</v>
      </c>
      <c r="D568" s="78">
        <f t="shared" si="61"/>
        <v>8740.92</v>
      </c>
      <c r="E568" s="78">
        <f t="shared" si="61"/>
        <v>0</v>
      </c>
      <c r="F568" s="78">
        <f t="shared" si="61"/>
        <v>3.52</v>
      </c>
      <c r="G568" s="78">
        <f t="shared" si="61"/>
        <v>0</v>
      </c>
      <c r="H568" s="78">
        <f t="shared" si="61"/>
        <v>8737.4</v>
      </c>
      <c r="I568" s="78">
        <f>I453+I458+I463+I468+I473+I478+I489+I494+I502+I510+I515+I520+I525+I535+I540+I548+I553+I558+I563</f>
        <v>0</v>
      </c>
      <c r="J568" s="175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3.5" thickBot="1">
      <c r="A569" s="141"/>
      <c r="B569" s="142"/>
      <c r="C569" s="75">
        <v>2028</v>
      </c>
      <c r="D569" s="78">
        <f t="shared" si="61"/>
        <v>8740.92</v>
      </c>
      <c r="E569" s="78">
        <f t="shared" si="61"/>
        <v>0</v>
      </c>
      <c r="F569" s="78">
        <f t="shared" si="61"/>
        <v>3.52</v>
      </c>
      <c r="G569" s="78">
        <f t="shared" si="61"/>
        <v>0</v>
      </c>
      <c r="H569" s="78">
        <f t="shared" si="61"/>
        <v>8737.4</v>
      </c>
      <c r="I569" s="78">
        <f>I454+I459+I464+I469+I474+I479+I490+I495+I503+I511+I516+I521+I526+I536+I541+I549+I554+I559+I564</f>
        <v>0</v>
      </c>
      <c r="J569" s="181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1.25" customHeight="1">
      <c r="A570" s="137" t="s">
        <v>161</v>
      </c>
      <c r="B570" s="138"/>
      <c r="C570" s="145" t="s">
        <v>127</v>
      </c>
      <c r="D570" s="128">
        <f t="shared" ref="D570:I570" si="62">D565+D566+D567+D568+D569</f>
        <v>53003.316519999993</v>
      </c>
      <c r="E570" s="128">
        <f t="shared" si="62"/>
        <v>600.09999999999991</v>
      </c>
      <c r="F570" s="128">
        <f t="shared" si="62"/>
        <v>84.48399999999998</v>
      </c>
      <c r="G570" s="128">
        <f t="shared" si="62"/>
        <v>101.199</v>
      </c>
      <c r="H570" s="128">
        <f t="shared" si="62"/>
        <v>52217.533520000005</v>
      </c>
      <c r="I570" s="128">
        <f t="shared" si="62"/>
        <v>0</v>
      </c>
      <c r="J570" s="188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1.25" customHeight="1">
      <c r="A571" s="143"/>
      <c r="B571" s="144"/>
      <c r="C571" s="146"/>
      <c r="D571" s="129"/>
      <c r="E571" s="129"/>
      <c r="F571" s="129"/>
      <c r="G571" s="129"/>
      <c r="H571" s="129"/>
      <c r="I571" s="129"/>
      <c r="J571" s="174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1.25" customHeight="1">
      <c r="A572" s="143"/>
      <c r="B572" s="144"/>
      <c r="C572" s="146"/>
      <c r="D572" s="129"/>
      <c r="E572" s="129"/>
      <c r="F572" s="129"/>
      <c r="G572" s="129"/>
      <c r="H572" s="129"/>
      <c r="I572" s="129"/>
      <c r="J572" s="174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1.25" customHeight="1" thickBot="1">
      <c r="A573" s="141"/>
      <c r="B573" s="142"/>
      <c r="C573" s="147"/>
      <c r="D573" s="130"/>
      <c r="E573" s="130"/>
      <c r="F573" s="130"/>
      <c r="G573" s="130"/>
      <c r="H573" s="130"/>
      <c r="I573" s="130"/>
      <c r="J573" s="181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30.75" hidden="1" customHeight="1" thickBot="1">
      <c r="A574" s="189" t="s">
        <v>70</v>
      </c>
      <c r="B574" s="190"/>
      <c r="C574" s="190"/>
      <c r="D574" s="190"/>
      <c r="E574" s="190"/>
      <c r="F574" s="190"/>
      <c r="G574" s="190"/>
      <c r="H574" s="190"/>
      <c r="I574" s="190"/>
      <c r="J574" s="191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5" hidden="1" customHeight="1">
      <c r="A575" s="101">
        <v>1</v>
      </c>
      <c r="B575" s="98" t="s">
        <v>71</v>
      </c>
      <c r="C575" s="14">
        <v>2022</v>
      </c>
      <c r="D575" s="84">
        <f t="shared" ref="D575:D583" si="63">E575+F575+G575+H575+I575</f>
        <v>0</v>
      </c>
      <c r="E575" s="15">
        <v>0</v>
      </c>
      <c r="F575" s="15">
        <v>0</v>
      </c>
      <c r="G575" s="15">
        <v>0</v>
      </c>
      <c r="H575" s="15">
        <v>0</v>
      </c>
      <c r="I575" s="16">
        <v>0</v>
      </c>
      <c r="J575" s="192" t="s">
        <v>9</v>
      </c>
    </row>
    <row r="576" spans="1:24" ht="15" hidden="1">
      <c r="A576" s="123"/>
      <c r="B576" s="124"/>
      <c r="C576" s="26">
        <v>2023</v>
      </c>
      <c r="D576" s="23">
        <f t="shared" si="63"/>
        <v>0</v>
      </c>
      <c r="E576" s="23">
        <v>0</v>
      </c>
      <c r="F576" s="23">
        <v>0</v>
      </c>
      <c r="G576" s="23">
        <v>0</v>
      </c>
      <c r="H576" s="23">
        <v>0</v>
      </c>
      <c r="I576" s="25">
        <v>0</v>
      </c>
      <c r="J576" s="193"/>
    </row>
    <row r="577" spans="1:24" ht="15" hidden="1">
      <c r="A577" s="123"/>
      <c r="B577" s="124"/>
      <c r="C577" s="26">
        <v>2024</v>
      </c>
      <c r="D577" s="23">
        <f t="shared" si="63"/>
        <v>0</v>
      </c>
      <c r="E577" s="23">
        <v>0</v>
      </c>
      <c r="F577" s="23">
        <v>0</v>
      </c>
      <c r="G577" s="23">
        <v>0</v>
      </c>
      <c r="H577" s="23">
        <v>0</v>
      </c>
      <c r="I577" s="25">
        <v>0</v>
      </c>
      <c r="J577" s="193"/>
    </row>
    <row r="578" spans="1:24" ht="15" hidden="1">
      <c r="A578" s="102"/>
      <c r="B578" s="99"/>
      <c r="C578" s="26">
        <v>2025</v>
      </c>
      <c r="D578" s="23">
        <f t="shared" si="63"/>
        <v>0</v>
      </c>
      <c r="E578" s="23">
        <v>0</v>
      </c>
      <c r="F578" s="23">
        <v>0</v>
      </c>
      <c r="G578" s="23">
        <v>0</v>
      </c>
      <c r="H578" s="23">
        <v>0</v>
      </c>
      <c r="I578" s="25">
        <v>0</v>
      </c>
      <c r="J578" s="193"/>
    </row>
    <row r="579" spans="1:24" ht="15.75" hidden="1" thickBot="1">
      <c r="A579" s="103"/>
      <c r="B579" s="100"/>
      <c r="C579" s="83">
        <v>2026</v>
      </c>
      <c r="D579" s="90">
        <f t="shared" si="63"/>
        <v>0</v>
      </c>
      <c r="E579" s="86">
        <v>0</v>
      </c>
      <c r="F579" s="86">
        <v>0</v>
      </c>
      <c r="G579" s="86">
        <v>0</v>
      </c>
      <c r="H579" s="86">
        <v>0</v>
      </c>
      <c r="I579" s="41">
        <v>0</v>
      </c>
      <c r="J579" s="193"/>
    </row>
    <row r="580" spans="1:24" ht="31.5" hidden="1" customHeight="1">
      <c r="A580" s="101">
        <v>2</v>
      </c>
      <c r="B580" s="98" t="s">
        <v>59</v>
      </c>
      <c r="C580" s="14">
        <v>2022</v>
      </c>
      <c r="D580" s="84">
        <f t="shared" si="63"/>
        <v>0</v>
      </c>
      <c r="E580" s="15">
        <v>0</v>
      </c>
      <c r="F580" s="15">
        <v>0</v>
      </c>
      <c r="G580" s="15">
        <v>0</v>
      </c>
      <c r="H580" s="15">
        <v>0</v>
      </c>
      <c r="I580" s="16">
        <v>0</v>
      </c>
      <c r="J580" s="193"/>
    </row>
    <row r="581" spans="1:24" ht="31.5" hidden="1" customHeight="1">
      <c r="A581" s="123"/>
      <c r="B581" s="124"/>
      <c r="C581" s="26">
        <v>2023</v>
      </c>
      <c r="D581" s="23">
        <f t="shared" si="63"/>
        <v>0</v>
      </c>
      <c r="E581" s="23">
        <v>0</v>
      </c>
      <c r="F581" s="23">
        <v>0</v>
      </c>
      <c r="G581" s="23">
        <v>0</v>
      </c>
      <c r="H581" s="23">
        <v>0</v>
      </c>
      <c r="I581" s="25">
        <v>0</v>
      </c>
      <c r="J581" s="193"/>
    </row>
    <row r="582" spans="1:24" ht="31.5" hidden="1" customHeight="1">
      <c r="A582" s="123"/>
      <c r="B582" s="124"/>
      <c r="C582" s="26">
        <v>2024</v>
      </c>
      <c r="D582" s="23">
        <f t="shared" si="63"/>
        <v>0</v>
      </c>
      <c r="E582" s="23">
        <v>0</v>
      </c>
      <c r="F582" s="23">
        <v>0</v>
      </c>
      <c r="G582" s="23">
        <v>0</v>
      </c>
      <c r="H582" s="23">
        <v>0</v>
      </c>
      <c r="I582" s="25">
        <v>0</v>
      </c>
      <c r="J582" s="193"/>
    </row>
    <row r="583" spans="1:24" ht="31.5" hidden="1" customHeight="1" thickBot="1">
      <c r="A583" s="102"/>
      <c r="B583" s="99"/>
      <c r="C583" s="19">
        <v>2025</v>
      </c>
      <c r="D583" s="85">
        <f t="shared" si="63"/>
        <v>0</v>
      </c>
      <c r="E583" s="20">
        <v>0</v>
      </c>
      <c r="F583" s="20">
        <v>0</v>
      </c>
      <c r="G583" s="20">
        <v>0</v>
      </c>
      <c r="H583" s="20">
        <v>0</v>
      </c>
      <c r="I583" s="21">
        <v>0</v>
      </c>
      <c r="J583" s="193"/>
    </row>
    <row r="584" spans="1:24" ht="12.75" hidden="1">
      <c r="A584" s="137" t="s">
        <v>17</v>
      </c>
      <c r="B584" s="138"/>
      <c r="C584" s="17">
        <v>2022</v>
      </c>
      <c r="D584" s="18">
        <f t="shared" ref="D584:I584" si="64">D575+D580</f>
        <v>0</v>
      </c>
      <c r="E584" s="18">
        <f t="shared" si="64"/>
        <v>0</v>
      </c>
      <c r="F584" s="18">
        <f t="shared" si="64"/>
        <v>0</v>
      </c>
      <c r="G584" s="18">
        <f t="shared" si="64"/>
        <v>0</v>
      </c>
      <c r="H584" s="18">
        <f t="shared" si="64"/>
        <v>0</v>
      </c>
      <c r="I584" s="18">
        <f t="shared" si="64"/>
        <v>0</v>
      </c>
      <c r="J584" s="151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2.75" hidden="1">
      <c r="A585" s="143"/>
      <c r="B585" s="144"/>
      <c r="C585" s="13">
        <v>2023</v>
      </c>
      <c r="D585" s="8">
        <f t="shared" ref="D585:I585" si="65">D576+D581</f>
        <v>0</v>
      </c>
      <c r="E585" s="8">
        <f t="shared" si="65"/>
        <v>0</v>
      </c>
      <c r="F585" s="8">
        <f t="shared" si="65"/>
        <v>0</v>
      </c>
      <c r="G585" s="8">
        <f t="shared" si="65"/>
        <v>0</v>
      </c>
      <c r="H585" s="8">
        <f t="shared" si="65"/>
        <v>0</v>
      </c>
      <c r="I585" s="8">
        <f t="shared" si="65"/>
        <v>0</v>
      </c>
      <c r="J585" s="152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2.75" hidden="1">
      <c r="A586" s="143"/>
      <c r="B586" s="144"/>
      <c r="C586" s="13">
        <v>2024</v>
      </c>
      <c r="D586" s="8">
        <f t="shared" ref="D586:I586" si="66">D577+D582</f>
        <v>0</v>
      </c>
      <c r="E586" s="8">
        <f t="shared" si="66"/>
        <v>0</v>
      </c>
      <c r="F586" s="8">
        <f t="shared" si="66"/>
        <v>0</v>
      </c>
      <c r="G586" s="8">
        <f t="shared" si="66"/>
        <v>0</v>
      </c>
      <c r="H586" s="8">
        <f t="shared" si="66"/>
        <v>0</v>
      </c>
      <c r="I586" s="8">
        <f t="shared" si="66"/>
        <v>0</v>
      </c>
      <c r="J586" s="152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2.75" hidden="1">
      <c r="A587" s="139"/>
      <c r="B587" s="140"/>
      <c r="C587" s="13">
        <v>2025</v>
      </c>
      <c r="D587" s="8">
        <f t="shared" ref="D587:I588" si="67">D578+D582</f>
        <v>0</v>
      </c>
      <c r="E587" s="8">
        <f t="shared" si="67"/>
        <v>0</v>
      </c>
      <c r="F587" s="8">
        <f t="shared" si="67"/>
        <v>0</v>
      </c>
      <c r="G587" s="8">
        <f t="shared" si="67"/>
        <v>0</v>
      </c>
      <c r="H587" s="8">
        <f t="shared" si="67"/>
        <v>0</v>
      </c>
      <c r="I587" s="8">
        <f t="shared" si="67"/>
        <v>0</v>
      </c>
      <c r="J587" s="153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3.5" hidden="1" thickBot="1">
      <c r="A588" s="141"/>
      <c r="B588" s="142"/>
      <c r="C588" s="75">
        <v>2026</v>
      </c>
      <c r="D588" s="78">
        <f t="shared" si="67"/>
        <v>0</v>
      </c>
      <c r="E588" s="78">
        <f t="shared" si="67"/>
        <v>0</v>
      </c>
      <c r="F588" s="78">
        <f t="shared" si="67"/>
        <v>0</v>
      </c>
      <c r="G588" s="78">
        <f t="shared" si="67"/>
        <v>0</v>
      </c>
      <c r="H588" s="78">
        <f t="shared" si="67"/>
        <v>0</v>
      </c>
      <c r="I588" s="78">
        <f t="shared" si="67"/>
        <v>0</v>
      </c>
      <c r="J588" s="201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2.75" hidden="1" customHeight="1">
      <c r="A589" s="202" t="s">
        <v>72</v>
      </c>
      <c r="B589" s="203"/>
      <c r="C589" s="146" t="s">
        <v>86</v>
      </c>
      <c r="D589" s="129">
        <f t="shared" ref="D589:I589" si="68">D584+D585+D586+D588+D587</f>
        <v>0</v>
      </c>
      <c r="E589" s="129">
        <f t="shared" si="68"/>
        <v>0</v>
      </c>
      <c r="F589" s="129">
        <f t="shared" si="68"/>
        <v>0</v>
      </c>
      <c r="G589" s="129">
        <f t="shared" si="68"/>
        <v>0</v>
      </c>
      <c r="H589" s="129">
        <f t="shared" si="68"/>
        <v>0</v>
      </c>
      <c r="I589" s="129">
        <f t="shared" si="68"/>
        <v>0</v>
      </c>
      <c r="J589" s="204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2.75" hidden="1" customHeight="1">
      <c r="A590" s="143"/>
      <c r="B590" s="144"/>
      <c r="C590" s="146"/>
      <c r="D590" s="129"/>
      <c r="E590" s="129"/>
      <c r="F590" s="129"/>
      <c r="G590" s="129"/>
      <c r="H590" s="129"/>
      <c r="I590" s="129"/>
      <c r="J590" s="152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2.75" hidden="1" customHeight="1">
      <c r="A591" s="143"/>
      <c r="B591" s="144"/>
      <c r="C591" s="146"/>
      <c r="D591" s="129"/>
      <c r="E591" s="129"/>
      <c r="F591" s="129"/>
      <c r="G591" s="129"/>
      <c r="H591" s="129"/>
      <c r="I591" s="129"/>
      <c r="J591" s="152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2.75" hidden="1" customHeight="1" thickBot="1">
      <c r="A592" s="141"/>
      <c r="B592" s="142"/>
      <c r="C592" s="147"/>
      <c r="D592" s="130"/>
      <c r="E592" s="130"/>
      <c r="F592" s="130"/>
      <c r="G592" s="130"/>
      <c r="H592" s="130"/>
      <c r="I592" s="130"/>
      <c r="J592" s="201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3.5" customHeight="1" thickBot="1">
      <c r="A593" s="189" t="s">
        <v>70</v>
      </c>
      <c r="B593" s="190"/>
      <c r="C593" s="190"/>
      <c r="D593" s="190"/>
      <c r="E593" s="190"/>
      <c r="F593" s="190"/>
      <c r="G593" s="190"/>
      <c r="H593" s="190"/>
      <c r="I593" s="190"/>
      <c r="J593" s="191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7.25" customHeight="1">
      <c r="A594" s="208">
        <v>1</v>
      </c>
      <c r="B594" s="134" t="s">
        <v>118</v>
      </c>
      <c r="C594" s="26">
        <v>2024</v>
      </c>
      <c r="D594" s="23">
        <f>E594+F594+G594+H594+I594</f>
        <v>5</v>
      </c>
      <c r="E594" s="23">
        <v>0</v>
      </c>
      <c r="F594" s="23">
        <v>0</v>
      </c>
      <c r="G594" s="23">
        <v>0</v>
      </c>
      <c r="H594" s="23">
        <v>5</v>
      </c>
      <c r="I594" s="25">
        <v>0</v>
      </c>
      <c r="J594" s="192" t="s">
        <v>105</v>
      </c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3.5" customHeight="1">
      <c r="A595" s="164"/>
      <c r="B595" s="135"/>
      <c r="C595" s="26">
        <v>2025</v>
      </c>
      <c r="D595" s="23">
        <f>E595+F595+G595+H595+I595</f>
        <v>0</v>
      </c>
      <c r="E595" s="23">
        <v>0</v>
      </c>
      <c r="F595" s="23">
        <v>0</v>
      </c>
      <c r="G595" s="23">
        <v>0</v>
      </c>
      <c r="H595" s="23">
        <v>0</v>
      </c>
      <c r="I595" s="25">
        <v>0</v>
      </c>
      <c r="J595" s="193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5" customHeight="1" thickBot="1">
      <c r="A596" s="164"/>
      <c r="B596" s="135"/>
      <c r="C596" s="83">
        <v>2026</v>
      </c>
      <c r="D596" s="90">
        <f>E596+F596+G596+H596+I596</f>
        <v>0</v>
      </c>
      <c r="E596" s="86">
        <v>0</v>
      </c>
      <c r="F596" s="86">
        <v>0</v>
      </c>
      <c r="G596" s="86">
        <v>0</v>
      </c>
      <c r="H596" s="86">
        <v>0</v>
      </c>
      <c r="I596" s="41">
        <v>0</v>
      </c>
      <c r="J596" s="193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5.75" customHeight="1" thickBot="1">
      <c r="A597" s="164"/>
      <c r="B597" s="135"/>
      <c r="C597" s="83">
        <v>2027</v>
      </c>
      <c r="D597" s="90">
        <f>E597+F597+G597+H597+I597</f>
        <v>41.8</v>
      </c>
      <c r="E597" s="86">
        <v>0</v>
      </c>
      <c r="F597" s="86">
        <v>0</v>
      </c>
      <c r="G597" s="86">
        <v>0</v>
      </c>
      <c r="H597" s="86">
        <v>41.8</v>
      </c>
      <c r="I597" s="41">
        <v>0</v>
      </c>
      <c r="J597" s="193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2.75" customHeight="1" thickBot="1">
      <c r="A598" s="209"/>
      <c r="B598" s="136"/>
      <c r="C598" s="83">
        <v>2028</v>
      </c>
      <c r="D598" s="90">
        <f>E598+F598+G598+H598+I598</f>
        <v>41.8</v>
      </c>
      <c r="E598" s="86">
        <v>0</v>
      </c>
      <c r="F598" s="86">
        <v>0</v>
      </c>
      <c r="G598" s="86">
        <v>0</v>
      </c>
      <c r="H598" s="86">
        <v>41.8</v>
      </c>
      <c r="I598" s="41">
        <v>0</v>
      </c>
      <c r="J598" s="193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8" customHeight="1">
      <c r="A599" s="137" t="s">
        <v>17</v>
      </c>
      <c r="B599" s="138"/>
      <c r="C599" s="17">
        <v>2024</v>
      </c>
      <c r="D599" s="18">
        <f t="shared" ref="D599:I600" si="69">D594</f>
        <v>5</v>
      </c>
      <c r="E599" s="18">
        <f t="shared" si="69"/>
        <v>0</v>
      </c>
      <c r="F599" s="18">
        <f t="shared" si="69"/>
        <v>0</v>
      </c>
      <c r="G599" s="18">
        <f t="shared" si="69"/>
        <v>0</v>
      </c>
      <c r="H599" s="18">
        <f t="shared" si="69"/>
        <v>5</v>
      </c>
      <c r="I599" s="18">
        <f t="shared" si="69"/>
        <v>0</v>
      </c>
      <c r="J599" s="193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8" customHeight="1">
      <c r="A600" s="139"/>
      <c r="B600" s="140"/>
      <c r="C600" s="13">
        <v>2025</v>
      </c>
      <c r="D600" s="31">
        <f t="shared" si="69"/>
        <v>0</v>
      </c>
      <c r="E600" s="31">
        <f t="shared" si="69"/>
        <v>0</v>
      </c>
      <c r="F600" s="31">
        <f t="shared" si="69"/>
        <v>0</v>
      </c>
      <c r="G600" s="31">
        <f t="shared" si="69"/>
        <v>0</v>
      </c>
      <c r="H600" s="31">
        <f t="shared" si="69"/>
        <v>0</v>
      </c>
      <c r="I600" s="31">
        <f t="shared" si="69"/>
        <v>0</v>
      </c>
      <c r="J600" s="193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8" customHeight="1" thickBot="1">
      <c r="A601" s="139"/>
      <c r="B601" s="140"/>
      <c r="C601" s="75">
        <v>2026</v>
      </c>
      <c r="D601" s="78">
        <f t="shared" ref="D601:I601" si="70">D596</f>
        <v>0</v>
      </c>
      <c r="E601" s="78">
        <f t="shared" si="70"/>
        <v>0</v>
      </c>
      <c r="F601" s="78">
        <f t="shared" si="70"/>
        <v>0</v>
      </c>
      <c r="G601" s="78">
        <f t="shared" si="70"/>
        <v>0</v>
      </c>
      <c r="H601" s="78">
        <f t="shared" si="70"/>
        <v>0</v>
      </c>
      <c r="I601" s="78">
        <f t="shared" si="70"/>
        <v>0</v>
      </c>
      <c r="J601" s="193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8" customHeight="1" thickBot="1">
      <c r="A602" s="139"/>
      <c r="B602" s="140"/>
      <c r="C602" s="75">
        <v>2027</v>
      </c>
      <c r="D602" s="78">
        <v>0</v>
      </c>
      <c r="E602" s="78">
        <f t="shared" ref="E602:I602" si="71">E597</f>
        <v>0</v>
      </c>
      <c r="F602" s="78">
        <f t="shared" si="71"/>
        <v>0</v>
      </c>
      <c r="G602" s="78">
        <f t="shared" si="71"/>
        <v>0</v>
      </c>
      <c r="H602" s="78">
        <v>0</v>
      </c>
      <c r="I602" s="78">
        <f t="shared" si="71"/>
        <v>0</v>
      </c>
      <c r="J602" s="193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8" customHeight="1" thickBot="1">
      <c r="A603" s="141"/>
      <c r="B603" s="142"/>
      <c r="C603" s="75">
        <v>2028</v>
      </c>
      <c r="D603" s="78">
        <v>0</v>
      </c>
      <c r="E603" s="78">
        <f>E598</f>
        <v>0</v>
      </c>
      <c r="F603" s="78">
        <f>F598</f>
        <v>0</v>
      </c>
      <c r="G603" s="78">
        <f>G598</f>
        <v>0</v>
      </c>
      <c r="H603" s="78">
        <v>0</v>
      </c>
      <c r="I603" s="78">
        <f>I598</f>
        <v>0</v>
      </c>
      <c r="J603" s="193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30.75" customHeight="1">
      <c r="A604" s="137" t="s">
        <v>162</v>
      </c>
      <c r="B604" s="138"/>
      <c r="C604" s="145" t="s">
        <v>127</v>
      </c>
      <c r="D604" s="128">
        <f t="shared" ref="D604:I604" si="72">D599+D600+D601+D602+D603</f>
        <v>5</v>
      </c>
      <c r="E604" s="128">
        <f t="shared" si="72"/>
        <v>0</v>
      </c>
      <c r="F604" s="128">
        <f t="shared" si="72"/>
        <v>0</v>
      </c>
      <c r="G604" s="128">
        <f t="shared" si="72"/>
        <v>0</v>
      </c>
      <c r="H604" s="128">
        <f t="shared" si="72"/>
        <v>5</v>
      </c>
      <c r="I604" s="128">
        <f t="shared" si="72"/>
        <v>0</v>
      </c>
      <c r="J604" s="193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8.75" customHeight="1">
      <c r="A605" s="143"/>
      <c r="B605" s="144"/>
      <c r="C605" s="146"/>
      <c r="D605" s="129"/>
      <c r="E605" s="129"/>
      <c r="F605" s="129"/>
      <c r="G605" s="129"/>
      <c r="H605" s="129"/>
      <c r="I605" s="129"/>
      <c r="J605" s="193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2.75" customHeight="1">
      <c r="A606" s="143"/>
      <c r="B606" s="144"/>
      <c r="C606" s="146"/>
      <c r="D606" s="129"/>
      <c r="E606" s="129"/>
      <c r="F606" s="129"/>
      <c r="G606" s="129"/>
      <c r="H606" s="129"/>
      <c r="I606" s="129"/>
      <c r="J606" s="197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2.75" customHeight="1" thickBot="1">
      <c r="A607" s="141"/>
      <c r="B607" s="142"/>
      <c r="C607" s="147"/>
      <c r="D607" s="130"/>
      <c r="E607" s="130"/>
      <c r="F607" s="130"/>
      <c r="G607" s="130"/>
      <c r="H607" s="130"/>
      <c r="I607" s="130"/>
      <c r="J607" s="48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30.75" customHeight="1" thickBot="1">
      <c r="A608" s="205" t="s">
        <v>65</v>
      </c>
      <c r="B608" s="206"/>
      <c r="C608" s="206"/>
      <c r="D608" s="206"/>
      <c r="E608" s="206"/>
      <c r="F608" s="206"/>
      <c r="G608" s="206"/>
      <c r="H608" s="206"/>
      <c r="I608" s="206"/>
      <c r="J608" s="207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22.5" customHeight="1">
      <c r="A609" s="208">
        <v>1</v>
      </c>
      <c r="B609" s="134" t="s">
        <v>58</v>
      </c>
      <c r="C609" s="26">
        <v>2024</v>
      </c>
      <c r="D609" s="23">
        <f t="shared" ref="D609:D616" si="73">E609+F609+G609+H609+I609</f>
        <v>0</v>
      </c>
      <c r="E609" s="23">
        <v>0</v>
      </c>
      <c r="F609" s="23">
        <v>0</v>
      </c>
      <c r="G609" s="23">
        <v>0</v>
      </c>
      <c r="H609" s="23">
        <v>0</v>
      </c>
      <c r="I609" s="25">
        <v>0</v>
      </c>
      <c r="J609" s="192" t="s">
        <v>105</v>
      </c>
    </row>
    <row r="610" spans="1:24" ht="22.5" customHeight="1">
      <c r="A610" s="164"/>
      <c r="B610" s="135"/>
      <c r="C610" s="26">
        <v>2025</v>
      </c>
      <c r="D610" s="23">
        <f t="shared" si="73"/>
        <v>0</v>
      </c>
      <c r="E610" s="23">
        <v>0</v>
      </c>
      <c r="F610" s="23">
        <v>0</v>
      </c>
      <c r="G610" s="23">
        <v>0</v>
      </c>
      <c r="H610" s="23">
        <v>0</v>
      </c>
      <c r="I610" s="25">
        <v>0</v>
      </c>
      <c r="J610" s="193"/>
    </row>
    <row r="611" spans="1:24" ht="22.5" customHeight="1" thickBot="1">
      <c r="A611" s="164"/>
      <c r="B611" s="135"/>
      <c r="C611" s="83">
        <v>2026</v>
      </c>
      <c r="D611" s="90">
        <f t="shared" si="73"/>
        <v>0</v>
      </c>
      <c r="E611" s="86">
        <v>0</v>
      </c>
      <c r="F611" s="86">
        <v>0</v>
      </c>
      <c r="G611" s="86">
        <v>0</v>
      </c>
      <c r="H611" s="86">
        <v>0</v>
      </c>
      <c r="I611" s="41">
        <v>0</v>
      </c>
      <c r="J611" s="193"/>
    </row>
    <row r="612" spans="1:24" ht="22.5" customHeight="1" thickBot="1">
      <c r="A612" s="164"/>
      <c r="B612" s="135"/>
      <c r="C612" s="83">
        <v>2027</v>
      </c>
      <c r="D612" s="90">
        <f t="shared" si="73"/>
        <v>0</v>
      </c>
      <c r="E612" s="86">
        <v>0</v>
      </c>
      <c r="F612" s="86">
        <v>0</v>
      </c>
      <c r="G612" s="86">
        <v>0</v>
      </c>
      <c r="H612" s="86">
        <v>0</v>
      </c>
      <c r="I612" s="41">
        <v>0</v>
      </c>
      <c r="J612" s="193"/>
    </row>
    <row r="613" spans="1:24" ht="22.5" customHeight="1" thickBot="1">
      <c r="A613" s="209"/>
      <c r="B613" s="136"/>
      <c r="C613" s="83">
        <v>2028</v>
      </c>
      <c r="D613" s="90">
        <f t="shared" si="73"/>
        <v>0</v>
      </c>
      <c r="E613" s="86">
        <v>0</v>
      </c>
      <c r="F613" s="86">
        <v>0</v>
      </c>
      <c r="G613" s="86">
        <v>0</v>
      </c>
      <c r="H613" s="86">
        <v>0</v>
      </c>
      <c r="I613" s="41">
        <v>0</v>
      </c>
      <c r="J613" s="193"/>
    </row>
    <row r="614" spans="1:24" ht="31.5" hidden="1" customHeight="1">
      <c r="A614" s="208">
        <v>2</v>
      </c>
      <c r="B614" s="134" t="s">
        <v>59</v>
      </c>
      <c r="C614" s="26">
        <v>2024</v>
      </c>
      <c r="D614" s="23">
        <f t="shared" si="73"/>
        <v>0</v>
      </c>
      <c r="E614" s="23">
        <v>0</v>
      </c>
      <c r="F614" s="23">
        <v>0</v>
      </c>
      <c r="G614" s="23">
        <v>0</v>
      </c>
      <c r="H614" s="23">
        <v>0</v>
      </c>
      <c r="I614" s="25">
        <v>0</v>
      </c>
      <c r="J614" s="193"/>
    </row>
    <row r="615" spans="1:24" ht="31.5" hidden="1" customHeight="1">
      <c r="A615" s="164"/>
      <c r="B615" s="135"/>
      <c r="C615" s="19">
        <v>2025</v>
      </c>
      <c r="D615" s="23">
        <f t="shared" si="73"/>
        <v>0</v>
      </c>
      <c r="E615" s="20">
        <v>0</v>
      </c>
      <c r="F615" s="20">
        <v>0</v>
      </c>
      <c r="G615" s="20">
        <v>0</v>
      </c>
      <c r="H615" s="20">
        <v>0</v>
      </c>
      <c r="I615" s="21">
        <v>0</v>
      </c>
      <c r="J615" s="193"/>
    </row>
    <row r="616" spans="1:24" ht="31.5" hidden="1" customHeight="1" thickBot="1">
      <c r="A616" s="209"/>
      <c r="B616" s="136"/>
      <c r="C616" s="19">
        <v>2026</v>
      </c>
      <c r="D616" s="85">
        <f t="shared" si="73"/>
        <v>0</v>
      </c>
      <c r="E616" s="20">
        <v>0</v>
      </c>
      <c r="F616" s="20">
        <v>0</v>
      </c>
      <c r="G616" s="20">
        <v>0</v>
      </c>
      <c r="H616" s="20">
        <v>0</v>
      </c>
      <c r="I616" s="21">
        <v>0</v>
      </c>
      <c r="J616" s="197"/>
    </row>
    <row r="617" spans="1:24" ht="12.75" customHeight="1">
      <c r="A617" s="92" t="s">
        <v>17</v>
      </c>
      <c r="B617" s="93"/>
      <c r="C617" s="17">
        <v>2024</v>
      </c>
      <c r="D617" s="18">
        <f t="shared" ref="D617:I617" si="74">D609+D614</f>
        <v>0</v>
      </c>
      <c r="E617" s="18">
        <f t="shared" si="74"/>
        <v>0</v>
      </c>
      <c r="F617" s="18">
        <f t="shared" si="74"/>
        <v>0</v>
      </c>
      <c r="G617" s="18">
        <f t="shared" si="74"/>
        <v>0</v>
      </c>
      <c r="H617" s="18">
        <f t="shared" si="74"/>
        <v>0</v>
      </c>
      <c r="I617" s="45">
        <f t="shared" si="74"/>
        <v>0</v>
      </c>
      <c r="J617" s="198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2.75">
      <c r="A618" s="94"/>
      <c r="B618" s="95"/>
      <c r="C618" s="13">
        <v>2025</v>
      </c>
      <c r="D618" s="8">
        <f t="shared" ref="D618:I618" si="75">D610+D614</f>
        <v>0</v>
      </c>
      <c r="E618" s="8">
        <f t="shared" si="75"/>
        <v>0</v>
      </c>
      <c r="F618" s="8">
        <f t="shared" si="75"/>
        <v>0</v>
      </c>
      <c r="G618" s="8">
        <f t="shared" si="75"/>
        <v>0</v>
      </c>
      <c r="H618" s="8">
        <f t="shared" si="75"/>
        <v>0</v>
      </c>
      <c r="I618" s="46">
        <f t="shared" si="75"/>
        <v>0</v>
      </c>
      <c r="J618" s="199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3.5" thickBot="1">
      <c r="A619" s="94"/>
      <c r="B619" s="95"/>
      <c r="C619" s="75">
        <v>2026</v>
      </c>
      <c r="D619" s="78">
        <f t="shared" ref="D619:I619" si="76">D611+D614</f>
        <v>0</v>
      </c>
      <c r="E619" s="78">
        <f t="shared" si="76"/>
        <v>0</v>
      </c>
      <c r="F619" s="78">
        <f t="shared" si="76"/>
        <v>0</v>
      </c>
      <c r="G619" s="78">
        <f t="shared" si="76"/>
        <v>0</v>
      </c>
      <c r="H619" s="78">
        <f t="shared" si="76"/>
        <v>0</v>
      </c>
      <c r="I619" s="81">
        <f t="shared" si="76"/>
        <v>0</v>
      </c>
      <c r="J619" s="199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3.5" thickBot="1">
      <c r="A620" s="94"/>
      <c r="B620" s="95"/>
      <c r="C620" s="75">
        <v>2027</v>
      </c>
      <c r="D620" s="78">
        <f t="shared" ref="D620:I620" si="77">D612+D615</f>
        <v>0</v>
      </c>
      <c r="E620" s="78">
        <f t="shared" si="77"/>
        <v>0</v>
      </c>
      <c r="F620" s="78">
        <f t="shared" si="77"/>
        <v>0</v>
      </c>
      <c r="G620" s="78">
        <f t="shared" si="77"/>
        <v>0</v>
      </c>
      <c r="H620" s="78">
        <f t="shared" si="77"/>
        <v>0</v>
      </c>
      <c r="I620" s="81">
        <f t="shared" si="77"/>
        <v>0</v>
      </c>
      <c r="J620" s="199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3.5" thickBot="1">
      <c r="A621" s="96"/>
      <c r="B621" s="97"/>
      <c r="C621" s="75">
        <v>2028</v>
      </c>
      <c r="D621" s="78">
        <f t="shared" ref="D621:I621" si="78">D613+D616</f>
        <v>0</v>
      </c>
      <c r="E621" s="78">
        <f t="shared" si="78"/>
        <v>0</v>
      </c>
      <c r="F621" s="78">
        <f t="shared" si="78"/>
        <v>0</v>
      </c>
      <c r="G621" s="78">
        <f t="shared" si="78"/>
        <v>0</v>
      </c>
      <c r="H621" s="78">
        <f t="shared" si="78"/>
        <v>0</v>
      </c>
      <c r="I621" s="81">
        <f t="shared" si="78"/>
        <v>0</v>
      </c>
      <c r="J621" s="200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8.75" customHeight="1">
      <c r="A622" s="137" t="s">
        <v>163</v>
      </c>
      <c r="B622" s="138"/>
      <c r="C622" s="145" t="s">
        <v>127</v>
      </c>
      <c r="D622" s="128">
        <f t="shared" ref="D622:I622" si="79">D617+D618+D619+D620+D621</f>
        <v>0</v>
      </c>
      <c r="E622" s="128">
        <f t="shared" si="79"/>
        <v>0</v>
      </c>
      <c r="F622" s="128">
        <f t="shared" si="79"/>
        <v>0</v>
      </c>
      <c r="G622" s="128">
        <f t="shared" si="79"/>
        <v>0</v>
      </c>
      <c r="H622" s="128">
        <f t="shared" si="79"/>
        <v>0</v>
      </c>
      <c r="I622" s="128">
        <f t="shared" si="79"/>
        <v>0</v>
      </c>
      <c r="J622" s="188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8.75" customHeight="1">
      <c r="A623" s="143"/>
      <c r="B623" s="144"/>
      <c r="C623" s="146"/>
      <c r="D623" s="129"/>
      <c r="E623" s="129"/>
      <c r="F623" s="129"/>
      <c r="G623" s="129"/>
      <c r="H623" s="129"/>
      <c r="I623" s="129"/>
      <c r="J623" s="174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8.75" customHeight="1">
      <c r="A624" s="143"/>
      <c r="B624" s="144"/>
      <c r="C624" s="146"/>
      <c r="D624" s="129"/>
      <c r="E624" s="129"/>
      <c r="F624" s="129"/>
      <c r="G624" s="129"/>
      <c r="H624" s="129"/>
      <c r="I624" s="129"/>
      <c r="J624" s="174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8.75" customHeight="1" thickBot="1">
      <c r="A625" s="141"/>
      <c r="B625" s="142"/>
      <c r="C625" s="147"/>
      <c r="D625" s="130"/>
      <c r="E625" s="130"/>
      <c r="F625" s="130"/>
      <c r="G625" s="130"/>
      <c r="H625" s="130"/>
      <c r="I625" s="130"/>
      <c r="J625" s="181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5" hidden="1" customHeight="1">
      <c r="A626" s="137" t="s">
        <v>64</v>
      </c>
      <c r="B626" s="138"/>
      <c r="C626" s="17">
        <v>2024</v>
      </c>
      <c r="D626" s="18">
        <f t="shared" ref="D626:I627" si="80">D617+D586+D565+D435+D337+D273+D216+D198</f>
        <v>37767.724519999996</v>
      </c>
      <c r="E626" s="18">
        <f t="shared" si="80"/>
        <v>183</v>
      </c>
      <c r="F626" s="18">
        <f t="shared" si="80"/>
        <v>5851.6685200000002</v>
      </c>
      <c r="G626" s="18">
        <f t="shared" si="80"/>
        <v>3607.0990000000002</v>
      </c>
      <c r="H626" s="18">
        <f t="shared" si="80"/>
        <v>28125.957000000002</v>
      </c>
      <c r="I626" s="45">
        <f t="shared" si="80"/>
        <v>0</v>
      </c>
      <c r="J626" s="174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4.25" hidden="1" customHeight="1">
      <c r="A627" s="139"/>
      <c r="B627" s="140"/>
      <c r="C627" s="13">
        <v>2025</v>
      </c>
      <c r="D627" s="8">
        <f t="shared" si="80"/>
        <v>33107.44152</v>
      </c>
      <c r="E627" s="8">
        <f t="shared" si="80"/>
        <v>199.9</v>
      </c>
      <c r="F627" s="8">
        <f t="shared" si="80"/>
        <v>3662.1770000000001</v>
      </c>
      <c r="G627" s="8">
        <f t="shared" si="80"/>
        <v>1783</v>
      </c>
      <c r="H627" s="8">
        <f t="shared" si="80"/>
        <v>27462.364520000003</v>
      </c>
      <c r="I627" s="46">
        <f t="shared" si="80"/>
        <v>0</v>
      </c>
      <c r="J627" s="175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4.25" hidden="1" customHeight="1" thickBot="1">
      <c r="A628" s="141"/>
      <c r="B628" s="142"/>
      <c r="C628" s="75">
        <v>2026</v>
      </c>
      <c r="D628" s="78">
        <f t="shared" ref="D628:I628" si="81">D621+D588+D569+D439+D341+D277+D220+D202</f>
        <v>24249.52</v>
      </c>
      <c r="E628" s="78">
        <f t="shared" si="81"/>
        <v>0</v>
      </c>
      <c r="F628" s="78">
        <f t="shared" si="81"/>
        <v>1837.42</v>
      </c>
      <c r="G628" s="78">
        <f t="shared" si="81"/>
        <v>1783</v>
      </c>
      <c r="H628" s="78">
        <f t="shared" si="81"/>
        <v>20629.099999999999</v>
      </c>
      <c r="I628" s="81">
        <f t="shared" si="81"/>
        <v>0</v>
      </c>
      <c r="J628" s="181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2.75" hidden="1" customHeight="1">
      <c r="A629" s="137" t="s">
        <v>77</v>
      </c>
      <c r="B629" s="138"/>
      <c r="C629" s="145" t="s">
        <v>102</v>
      </c>
      <c r="D629" s="128">
        <f t="shared" ref="D629:I629" si="82">D626+D628+D627</f>
        <v>95124.686040000001</v>
      </c>
      <c r="E629" s="128">
        <f t="shared" si="82"/>
        <v>382.9</v>
      </c>
      <c r="F629" s="128">
        <f t="shared" si="82"/>
        <v>11351.265520000001</v>
      </c>
      <c r="G629" s="128">
        <f t="shared" si="82"/>
        <v>7173.0990000000002</v>
      </c>
      <c r="H629" s="128">
        <f t="shared" si="82"/>
        <v>76217.421520000004</v>
      </c>
      <c r="I629" s="170">
        <f t="shared" si="82"/>
        <v>0</v>
      </c>
      <c r="J629" s="173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2.75" hidden="1" customHeight="1">
      <c r="A630" s="143"/>
      <c r="B630" s="144"/>
      <c r="C630" s="146"/>
      <c r="D630" s="129"/>
      <c r="E630" s="129"/>
      <c r="F630" s="129"/>
      <c r="G630" s="129"/>
      <c r="H630" s="129"/>
      <c r="I630" s="171"/>
      <c r="J630" s="174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5" hidden="1" customHeight="1">
      <c r="A631" s="143"/>
      <c r="B631" s="144"/>
      <c r="C631" s="146"/>
      <c r="D631" s="129"/>
      <c r="E631" s="129"/>
      <c r="F631" s="129"/>
      <c r="G631" s="129"/>
      <c r="H631" s="129"/>
      <c r="I631" s="171"/>
      <c r="J631" s="174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4.25" hidden="1" customHeight="1" thickBot="1">
      <c r="A632" s="141"/>
      <c r="B632" s="142"/>
      <c r="C632" s="147"/>
      <c r="D632" s="130"/>
      <c r="E632" s="130"/>
      <c r="F632" s="130"/>
      <c r="G632" s="130"/>
      <c r="H632" s="130"/>
      <c r="I632" s="172"/>
      <c r="J632" s="181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6.5" hidden="1" thickBot="1">
      <c r="A633" s="194" t="s">
        <v>15</v>
      </c>
      <c r="B633" s="195"/>
      <c r="C633" s="195"/>
      <c r="D633" s="195"/>
      <c r="E633" s="195"/>
      <c r="F633" s="195"/>
      <c r="G633" s="195"/>
      <c r="H633" s="195"/>
      <c r="I633" s="195"/>
      <c r="J633" s="196"/>
    </row>
    <row r="634" spans="1:24" ht="15.75" hidden="1" thickBot="1">
      <c r="A634" s="186" t="s">
        <v>20</v>
      </c>
      <c r="B634" s="155"/>
      <c r="C634" s="155"/>
      <c r="D634" s="155"/>
      <c r="E634" s="155"/>
      <c r="F634" s="155"/>
      <c r="G634" s="155"/>
      <c r="H634" s="155"/>
      <c r="I634" s="155"/>
      <c r="J634" s="156"/>
    </row>
    <row r="635" spans="1:24" ht="15" hidden="1">
      <c r="A635" s="101">
        <v>1</v>
      </c>
      <c r="B635" s="98" t="s">
        <v>62</v>
      </c>
      <c r="C635" s="14">
        <v>2022</v>
      </c>
      <c r="D635" s="15">
        <f>E635+F635+G635+H635+I635</f>
        <v>0</v>
      </c>
      <c r="E635" s="15">
        <v>0</v>
      </c>
      <c r="F635" s="15">
        <v>0</v>
      </c>
      <c r="G635" s="15">
        <v>0</v>
      </c>
      <c r="H635" s="90">
        <v>0</v>
      </c>
      <c r="I635" s="16">
        <v>0</v>
      </c>
      <c r="J635" s="183" t="s">
        <v>9</v>
      </c>
    </row>
    <row r="636" spans="1:24" ht="15" hidden="1">
      <c r="A636" s="123"/>
      <c r="B636" s="124"/>
      <c r="C636" s="26">
        <v>2023</v>
      </c>
      <c r="D636" s="23">
        <f>E636+F636+G636+H636+I636</f>
        <v>0</v>
      </c>
      <c r="E636" s="23">
        <v>0</v>
      </c>
      <c r="F636" s="23">
        <v>0</v>
      </c>
      <c r="G636" s="23">
        <v>0</v>
      </c>
      <c r="H636" s="23">
        <v>0</v>
      </c>
      <c r="I636" s="25">
        <v>0</v>
      </c>
      <c r="J636" s="184"/>
    </row>
    <row r="637" spans="1:24" ht="15" hidden="1">
      <c r="A637" s="123"/>
      <c r="B637" s="124"/>
      <c r="C637" s="26">
        <v>2024</v>
      </c>
      <c r="D637" s="23">
        <f>E637+F637+G637+H637+I637</f>
        <v>0</v>
      </c>
      <c r="E637" s="23">
        <v>0</v>
      </c>
      <c r="F637" s="23">
        <v>0</v>
      </c>
      <c r="G637" s="23">
        <v>0</v>
      </c>
      <c r="H637" s="23">
        <v>0</v>
      </c>
      <c r="I637" s="25">
        <v>0</v>
      </c>
      <c r="J637" s="184"/>
    </row>
    <row r="638" spans="1:24" ht="15" hidden="1">
      <c r="A638" s="102"/>
      <c r="B638" s="99"/>
      <c r="C638" s="26">
        <v>2025</v>
      </c>
      <c r="D638" s="23">
        <f>E638+F638+G638+H638+I638</f>
        <v>0</v>
      </c>
      <c r="E638" s="23">
        <v>0</v>
      </c>
      <c r="F638" s="23">
        <v>0</v>
      </c>
      <c r="G638" s="23">
        <v>0</v>
      </c>
      <c r="H638" s="23">
        <v>0</v>
      </c>
      <c r="I638" s="25">
        <v>0</v>
      </c>
      <c r="J638" s="184"/>
    </row>
    <row r="639" spans="1:24" ht="15.75" hidden="1" thickBot="1">
      <c r="A639" s="103"/>
      <c r="B639" s="100"/>
      <c r="C639" s="83">
        <v>2026</v>
      </c>
      <c r="D639" s="90">
        <f>E639+F639+G639+H639+I639</f>
        <v>0</v>
      </c>
      <c r="E639" s="86">
        <v>0</v>
      </c>
      <c r="F639" s="86">
        <v>0</v>
      </c>
      <c r="G639" s="86">
        <v>0</v>
      </c>
      <c r="H639" s="85">
        <v>0</v>
      </c>
      <c r="I639" s="41">
        <v>0</v>
      </c>
      <c r="J639" s="185"/>
    </row>
    <row r="640" spans="1:24" ht="15" hidden="1">
      <c r="A640" s="101" t="s">
        <v>16</v>
      </c>
      <c r="B640" s="98" t="s">
        <v>16</v>
      </c>
      <c r="C640" s="14">
        <v>2022</v>
      </c>
      <c r="D640" s="15"/>
      <c r="E640" s="15"/>
      <c r="F640" s="15"/>
      <c r="G640" s="15"/>
      <c r="H640" s="15"/>
      <c r="I640" s="16"/>
      <c r="J640" s="183"/>
    </row>
    <row r="641" spans="1:24" ht="15" hidden="1">
      <c r="A641" s="123"/>
      <c r="B641" s="124"/>
      <c r="C641" s="26">
        <v>2023</v>
      </c>
      <c r="D641" s="23"/>
      <c r="E641" s="23"/>
      <c r="F641" s="23"/>
      <c r="G641" s="23"/>
      <c r="H641" s="23"/>
      <c r="I641" s="25"/>
      <c r="J641" s="184"/>
    </row>
    <row r="642" spans="1:24" ht="15" hidden="1">
      <c r="A642" s="123"/>
      <c r="B642" s="124"/>
      <c r="C642" s="26">
        <v>2024</v>
      </c>
      <c r="D642" s="23"/>
      <c r="E642" s="23"/>
      <c r="F642" s="23"/>
      <c r="G642" s="23"/>
      <c r="H642" s="23"/>
      <c r="I642" s="25"/>
      <c r="J642" s="184"/>
    </row>
    <row r="643" spans="1:24" ht="15.75" hidden="1" thickBot="1">
      <c r="A643" s="102"/>
      <c r="B643" s="99"/>
      <c r="C643" s="19" t="s">
        <v>16</v>
      </c>
      <c r="D643" s="20"/>
      <c r="E643" s="20"/>
      <c r="F643" s="20"/>
      <c r="G643" s="20"/>
      <c r="H643" s="20"/>
      <c r="I643" s="21"/>
      <c r="J643" s="184"/>
    </row>
    <row r="644" spans="1:24" ht="12.75" hidden="1">
      <c r="A644" s="137" t="s">
        <v>17</v>
      </c>
      <c r="B644" s="138"/>
      <c r="C644" s="17">
        <v>2022</v>
      </c>
      <c r="D644" s="76">
        <f t="shared" ref="D644:I644" si="83">D635</f>
        <v>0</v>
      </c>
      <c r="E644" s="76">
        <f t="shared" si="83"/>
        <v>0</v>
      </c>
      <c r="F644" s="76">
        <f t="shared" si="83"/>
        <v>0</v>
      </c>
      <c r="G644" s="76">
        <f t="shared" si="83"/>
        <v>0</v>
      </c>
      <c r="H644" s="76">
        <f t="shared" si="83"/>
        <v>0</v>
      </c>
      <c r="I644" s="76">
        <f t="shared" si="83"/>
        <v>0</v>
      </c>
      <c r="J644" s="151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2.75" hidden="1">
      <c r="A645" s="143"/>
      <c r="B645" s="144"/>
      <c r="C645" s="13">
        <v>2023</v>
      </c>
      <c r="D645" s="8">
        <f>D636</f>
        <v>0</v>
      </c>
      <c r="E645" s="8">
        <f t="shared" ref="E645:I646" si="84">E636</f>
        <v>0</v>
      </c>
      <c r="F645" s="8">
        <f t="shared" si="84"/>
        <v>0</v>
      </c>
      <c r="G645" s="8">
        <f t="shared" si="84"/>
        <v>0</v>
      </c>
      <c r="H645" s="8">
        <f t="shared" si="84"/>
        <v>0</v>
      </c>
      <c r="I645" s="8">
        <f t="shared" si="84"/>
        <v>0</v>
      </c>
      <c r="J645" s="152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2.75" hidden="1">
      <c r="A646" s="143"/>
      <c r="B646" s="144"/>
      <c r="C646" s="13">
        <v>2024</v>
      </c>
      <c r="D646" s="8">
        <f>D637</f>
        <v>0</v>
      </c>
      <c r="E646" s="8">
        <f t="shared" si="84"/>
        <v>0</v>
      </c>
      <c r="F646" s="8">
        <f t="shared" si="84"/>
        <v>0</v>
      </c>
      <c r="G646" s="8">
        <f t="shared" si="84"/>
        <v>0</v>
      </c>
      <c r="H646" s="8">
        <f t="shared" si="84"/>
        <v>0</v>
      </c>
      <c r="I646" s="8">
        <f t="shared" si="84"/>
        <v>0</v>
      </c>
      <c r="J646" s="152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2.75" hidden="1">
      <c r="A647" s="139"/>
      <c r="B647" s="140"/>
      <c r="C647" s="13">
        <v>2025</v>
      </c>
      <c r="D647" s="8">
        <f t="shared" ref="D647:I648" si="85">D638</f>
        <v>0</v>
      </c>
      <c r="E647" s="8">
        <f t="shared" si="85"/>
        <v>0</v>
      </c>
      <c r="F647" s="8">
        <f t="shared" si="85"/>
        <v>0</v>
      </c>
      <c r="G647" s="8">
        <f t="shared" si="85"/>
        <v>0</v>
      </c>
      <c r="H647" s="8">
        <f t="shared" si="85"/>
        <v>0</v>
      </c>
      <c r="I647" s="8">
        <f t="shared" si="85"/>
        <v>0</v>
      </c>
      <c r="J647" s="153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3.5" hidden="1" thickBot="1">
      <c r="A648" s="141"/>
      <c r="B648" s="142"/>
      <c r="C648" s="75">
        <v>2026</v>
      </c>
      <c r="D648" s="31">
        <f t="shared" si="85"/>
        <v>0</v>
      </c>
      <c r="E648" s="31">
        <f t="shared" si="85"/>
        <v>0</v>
      </c>
      <c r="F648" s="31">
        <f t="shared" si="85"/>
        <v>0</v>
      </c>
      <c r="G648" s="31">
        <f t="shared" si="85"/>
        <v>0</v>
      </c>
      <c r="H648" s="31">
        <f t="shared" si="85"/>
        <v>0</v>
      </c>
      <c r="I648" s="31">
        <f t="shared" si="85"/>
        <v>0</v>
      </c>
      <c r="J648" s="201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5.75" hidden="1" thickBot="1">
      <c r="A649" s="240" t="s">
        <v>18</v>
      </c>
      <c r="B649" s="146"/>
      <c r="C649" s="146"/>
      <c r="D649" s="146"/>
      <c r="E649" s="146"/>
      <c r="F649" s="146"/>
      <c r="G649" s="146"/>
      <c r="H649" s="146"/>
      <c r="I649" s="146"/>
      <c r="J649" s="126"/>
    </row>
    <row r="650" spans="1:24" ht="15" hidden="1">
      <c r="A650" s="101">
        <v>1</v>
      </c>
      <c r="B650" s="98" t="s">
        <v>16</v>
      </c>
      <c r="C650" s="14">
        <v>2022</v>
      </c>
      <c r="D650" s="15"/>
      <c r="E650" s="15"/>
      <c r="F650" s="15"/>
      <c r="G650" s="15"/>
      <c r="H650" s="15"/>
      <c r="I650" s="15"/>
      <c r="J650" s="182"/>
    </row>
    <row r="651" spans="1:24" ht="15" hidden="1">
      <c r="A651" s="123"/>
      <c r="B651" s="124"/>
      <c r="C651" s="26">
        <v>2023</v>
      </c>
      <c r="D651" s="23"/>
      <c r="E651" s="23"/>
      <c r="F651" s="23"/>
      <c r="G651" s="23"/>
      <c r="H651" s="23"/>
      <c r="I651" s="23"/>
      <c r="J651" s="178"/>
    </row>
    <row r="652" spans="1:24" ht="15" hidden="1">
      <c r="A652" s="123"/>
      <c r="B652" s="124"/>
      <c r="C652" s="26">
        <v>2024</v>
      </c>
      <c r="D652" s="23"/>
      <c r="E652" s="23"/>
      <c r="F652" s="23"/>
      <c r="G652" s="23"/>
      <c r="H652" s="23"/>
      <c r="I652" s="23"/>
      <c r="J652" s="178"/>
    </row>
    <row r="653" spans="1:24" ht="15.75" hidden="1" thickBot="1">
      <c r="A653" s="103"/>
      <c r="B653" s="100"/>
      <c r="C653" s="27" t="s">
        <v>16</v>
      </c>
      <c r="D653" s="24"/>
      <c r="E653" s="24"/>
      <c r="F653" s="24"/>
      <c r="G653" s="24"/>
      <c r="H653" s="24"/>
      <c r="I653" s="24"/>
      <c r="J653" s="179"/>
    </row>
    <row r="654" spans="1:24" ht="15" hidden="1">
      <c r="A654" s="101" t="s">
        <v>16</v>
      </c>
      <c r="B654" s="98" t="s">
        <v>16</v>
      </c>
      <c r="C654" s="14">
        <v>2022</v>
      </c>
      <c r="D654" s="15"/>
      <c r="E654" s="15"/>
      <c r="F654" s="15"/>
      <c r="G654" s="15"/>
      <c r="H654" s="15"/>
      <c r="I654" s="15"/>
      <c r="J654" s="182"/>
    </row>
    <row r="655" spans="1:24" ht="15" hidden="1">
      <c r="A655" s="123"/>
      <c r="B655" s="124"/>
      <c r="C655" s="26">
        <v>2023</v>
      </c>
      <c r="D655" s="23"/>
      <c r="E655" s="23"/>
      <c r="F655" s="23"/>
      <c r="G655" s="23"/>
      <c r="H655" s="23"/>
      <c r="I655" s="23"/>
      <c r="J655" s="178"/>
    </row>
    <row r="656" spans="1:24" ht="15" hidden="1">
      <c r="A656" s="123"/>
      <c r="B656" s="124"/>
      <c r="C656" s="26">
        <v>2024</v>
      </c>
      <c r="D656" s="23"/>
      <c r="E656" s="23"/>
      <c r="F656" s="23"/>
      <c r="G656" s="23"/>
      <c r="H656" s="23"/>
      <c r="I656" s="23"/>
      <c r="J656" s="178"/>
    </row>
    <row r="657" spans="1:24" ht="15.75" hidden="1" thickBot="1">
      <c r="A657" s="103"/>
      <c r="B657" s="100"/>
      <c r="C657" s="27" t="s">
        <v>16</v>
      </c>
      <c r="D657" s="24"/>
      <c r="E657" s="24"/>
      <c r="F657" s="24"/>
      <c r="G657" s="24"/>
      <c r="H657" s="24"/>
      <c r="I657" s="24"/>
      <c r="J657" s="179"/>
    </row>
    <row r="658" spans="1:24" ht="12.75" hidden="1">
      <c r="A658" s="137" t="s">
        <v>60</v>
      </c>
      <c r="B658" s="138"/>
      <c r="C658" s="145" t="s">
        <v>86</v>
      </c>
      <c r="D658" s="128">
        <f t="shared" ref="D658:I658" si="86">D644+D645+D646+D648</f>
        <v>0</v>
      </c>
      <c r="E658" s="128">
        <f t="shared" si="86"/>
        <v>0</v>
      </c>
      <c r="F658" s="128">
        <f t="shared" si="86"/>
        <v>0</v>
      </c>
      <c r="G658" s="128">
        <f t="shared" si="86"/>
        <v>0</v>
      </c>
      <c r="H658" s="128">
        <f t="shared" si="86"/>
        <v>0</v>
      </c>
      <c r="I658" s="128">
        <f t="shared" si="86"/>
        <v>0</v>
      </c>
      <c r="J658" s="151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5" hidden="1" customHeight="1">
      <c r="A659" s="143"/>
      <c r="B659" s="144"/>
      <c r="C659" s="146"/>
      <c r="D659" s="129"/>
      <c r="E659" s="129"/>
      <c r="F659" s="129"/>
      <c r="G659" s="129"/>
      <c r="H659" s="129"/>
      <c r="I659" s="129"/>
      <c r="J659" s="152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5" hidden="1" customHeight="1">
      <c r="A660" s="143"/>
      <c r="B660" s="144"/>
      <c r="C660" s="146"/>
      <c r="D660" s="129"/>
      <c r="E660" s="129"/>
      <c r="F660" s="129"/>
      <c r="G660" s="129"/>
      <c r="H660" s="129"/>
      <c r="I660" s="129"/>
      <c r="J660" s="152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5.75" hidden="1" customHeight="1" thickBot="1">
      <c r="A661" s="141"/>
      <c r="B661" s="142"/>
      <c r="C661" s="147"/>
      <c r="D661" s="130"/>
      <c r="E661" s="130"/>
      <c r="F661" s="130"/>
      <c r="G661" s="130"/>
      <c r="H661" s="130"/>
      <c r="I661" s="130"/>
      <c r="J661" s="201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5.75" hidden="1" thickBot="1">
      <c r="A662" s="154" t="s">
        <v>90</v>
      </c>
      <c r="B662" s="145"/>
      <c r="C662" s="155"/>
      <c r="D662" s="155"/>
      <c r="E662" s="155"/>
      <c r="F662" s="155"/>
      <c r="G662" s="155"/>
      <c r="H662" s="155"/>
      <c r="I662" s="155"/>
      <c r="J662" s="156"/>
    </row>
    <row r="663" spans="1:24" ht="27" hidden="1" customHeight="1">
      <c r="A663" s="157">
        <v>1</v>
      </c>
      <c r="B663" s="99" t="s">
        <v>91</v>
      </c>
      <c r="C663" s="14">
        <v>2022</v>
      </c>
      <c r="D663" s="84">
        <f>E663+F663+G663+H663+I663</f>
        <v>0</v>
      </c>
      <c r="E663" s="15">
        <v>0</v>
      </c>
      <c r="F663" s="15">
        <v>0</v>
      </c>
      <c r="G663" s="15">
        <v>0</v>
      </c>
      <c r="H663" s="15">
        <v>0</v>
      </c>
      <c r="I663" s="15">
        <v>0</v>
      </c>
      <c r="J663" s="161" t="s">
        <v>9</v>
      </c>
    </row>
    <row r="664" spans="1:24" ht="15" hidden="1" customHeight="1">
      <c r="A664" s="158"/>
      <c r="B664" s="135"/>
      <c r="C664" s="89">
        <v>2023</v>
      </c>
      <c r="D664" s="23">
        <f>E664+F664+G664+H664+I664</f>
        <v>0</v>
      </c>
      <c r="E664" s="90">
        <v>0</v>
      </c>
      <c r="F664" s="90">
        <v>0</v>
      </c>
      <c r="G664" s="90">
        <v>0</v>
      </c>
      <c r="H664" s="90">
        <v>0</v>
      </c>
      <c r="I664" s="90">
        <v>0</v>
      </c>
      <c r="J664" s="162"/>
    </row>
    <row r="665" spans="1:24" ht="15" hidden="1">
      <c r="A665" s="158"/>
      <c r="B665" s="135"/>
      <c r="C665" s="26">
        <v>2024</v>
      </c>
      <c r="D665" s="90">
        <f>E665+F665+G665+H665+I665</f>
        <v>0</v>
      </c>
      <c r="E665" s="23">
        <f>E676</f>
        <v>0</v>
      </c>
      <c r="F665" s="23">
        <f>F676</f>
        <v>0</v>
      </c>
      <c r="G665" s="23">
        <v>0</v>
      </c>
      <c r="H665" s="23">
        <v>0</v>
      </c>
      <c r="I665" s="23">
        <f>I676</f>
        <v>0</v>
      </c>
      <c r="J665" s="162"/>
    </row>
    <row r="666" spans="1:24" ht="15" hidden="1">
      <c r="A666" s="158"/>
      <c r="B666" s="135"/>
      <c r="C666" s="26">
        <v>2025</v>
      </c>
      <c r="D666" s="23">
        <f>E666+F666+G666+H666+I666</f>
        <v>0</v>
      </c>
      <c r="E666" s="23">
        <v>0</v>
      </c>
      <c r="F666" s="23">
        <v>0</v>
      </c>
      <c r="G666" s="23">
        <v>0</v>
      </c>
      <c r="H666" s="23">
        <v>0</v>
      </c>
      <c r="I666" s="23">
        <v>0</v>
      </c>
      <c r="J666" s="162"/>
    </row>
    <row r="667" spans="1:24" ht="15" hidden="1" customHeight="1">
      <c r="A667" s="158"/>
      <c r="B667" s="135"/>
      <c r="C667" s="19">
        <v>2026</v>
      </c>
      <c r="D667" s="20"/>
      <c r="E667" s="20"/>
      <c r="F667" s="20"/>
      <c r="G667" s="20"/>
      <c r="H667" s="20"/>
      <c r="I667" s="20"/>
      <c r="J667" s="162"/>
    </row>
    <row r="668" spans="1:24" ht="15.75" hidden="1" thickBot="1">
      <c r="A668" s="159"/>
      <c r="B668" s="160"/>
      <c r="C668" s="27">
        <v>2026</v>
      </c>
      <c r="D668" s="24">
        <f>E668+F668+G668+H668+I668</f>
        <v>0</v>
      </c>
      <c r="E668" s="24">
        <v>0</v>
      </c>
      <c r="F668" s="24">
        <v>0</v>
      </c>
      <c r="G668" s="24">
        <v>0</v>
      </c>
      <c r="H668" s="24">
        <v>0</v>
      </c>
      <c r="I668" s="24">
        <v>0</v>
      </c>
      <c r="J668" s="162"/>
    </row>
    <row r="669" spans="1:24" ht="15.75" hidden="1" customHeight="1">
      <c r="A669" s="164">
        <v>2</v>
      </c>
      <c r="B669" s="135" t="s">
        <v>92</v>
      </c>
      <c r="C669" s="89">
        <v>2022</v>
      </c>
      <c r="D669" s="90">
        <f t="shared" ref="D669:D674" si="87">E669+F669+G669+H669+I669</f>
        <v>0</v>
      </c>
      <c r="E669" s="90">
        <v>0</v>
      </c>
      <c r="F669" s="90">
        <v>0</v>
      </c>
      <c r="G669" s="90">
        <v>0</v>
      </c>
      <c r="H669" s="90">
        <v>0</v>
      </c>
      <c r="I669" s="90">
        <v>0</v>
      </c>
      <c r="J669" s="162"/>
    </row>
    <row r="670" spans="1:24" ht="15.75" hidden="1" customHeight="1">
      <c r="A670" s="165"/>
      <c r="B670" s="166"/>
      <c r="C670" s="26">
        <v>2023</v>
      </c>
      <c r="D670" s="23">
        <f t="shared" si="87"/>
        <v>0</v>
      </c>
      <c r="E670" s="23">
        <v>0</v>
      </c>
      <c r="F670" s="23">
        <v>0</v>
      </c>
      <c r="G670" s="23">
        <v>0</v>
      </c>
      <c r="H670" s="23">
        <v>0</v>
      </c>
      <c r="I670" s="23">
        <v>0</v>
      </c>
      <c r="J670" s="162"/>
    </row>
    <row r="671" spans="1:24" ht="15.75" hidden="1" customHeight="1">
      <c r="A671" s="165"/>
      <c r="B671" s="166"/>
      <c r="C671" s="26">
        <v>2024</v>
      </c>
      <c r="D671" s="23">
        <f t="shared" si="87"/>
        <v>0</v>
      </c>
      <c r="E671" s="23">
        <v>0</v>
      </c>
      <c r="F671" s="23">
        <v>0</v>
      </c>
      <c r="G671" s="23">
        <v>0</v>
      </c>
      <c r="H671" s="23">
        <v>0</v>
      </c>
      <c r="I671" s="23">
        <v>0</v>
      </c>
      <c r="J671" s="162"/>
    </row>
    <row r="672" spans="1:24" ht="15.75" hidden="1" customHeight="1">
      <c r="A672" s="165"/>
      <c r="B672" s="166"/>
      <c r="C672" s="26">
        <v>2025</v>
      </c>
      <c r="D672" s="23">
        <f t="shared" si="87"/>
        <v>0</v>
      </c>
      <c r="E672" s="23">
        <v>0</v>
      </c>
      <c r="F672" s="23">
        <v>0</v>
      </c>
      <c r="G672" s="23">
        <v>0</v>
      </c>
      <c r="H672" s="23">
        <v>0</v>
      </c>
      <c r="I672" s="23">
        <v>0</v>
      </c>
      <c r="J672" s="162"/>
    </row>
    <row r="673" spans="1:24" ht="15.75" hidden="1" customHeight="1" thickBot="1">
      <c r="A673" s="165"/>
      <c r="B673" s="166"/>
      <c r="C673" s="19">
        <v>2026</v>
      </c>
      <c r="D673" s="20">
        <f t="shared" si="87"/>
        <v>0</v>
      </c>
      <c r="E673" s="20">
        <v>0</v>
      </c>
      <c r="F673" s="20">
        <v>0</v>
      </c>
      <c r="G673" s="20">
        <v>0</v>
      </c>
      <c r="H673" s="20">
        <v>0</v>
      </c>
      <c r="I673" s="20">
        <v>0</v>
      </c>
      <c r="J673" s="162"/>
    </row>
    <row r="674" spans="1:24" ht="27" hidden="1" customHeight="1">
      <c r="A674" s="167" t="s">
        <v>67</v>
      </c>
      <c r="B674" s="134" t="s">
        <v>66</v>
      </c>
      <c r="C674" s="14">
        <v>2022</v>
      </c>
      <c r="D674" s="15">
        <f t="shared" si="87"/>
        <v>0</v>
      </c>
      <c r="E674" s="15">
        <v>0</v>
      </c>
      <c r="F674" s="15">
        <v>0</v>
      </c>
      <c r="G674" s="15">
        <v>0</v>
      </c>
      <c r="H674" s="15">
        <v>0</v>
      </c>
      <c r="I674" s="15">
        <v>0</v>
      </c>
      <c r="J674" s="162"/>
    </row>
    <row r="675" spans="1:24" ht="15" hidden="1" customHeight="1">
      <c r="A675" s="168"/>
      <c r="B675" s="135"/>
      <c r="C675" s="89"/>
      <c r="D675" s="90"/>
      <c r="E675" s="90"/>
      <c r="F675" s="90"/>
      <c r="G675" s="90"/>
      <c r="H675" s="90"/>
      <c r="I675" s="90"/>
      <c r="J675" s="162"/>
    </row>
    <row r="676" spans="1:24" ht="15" hidden="1">
      <c r="A676" s="168"/>
      <c r="B676" s="135"/>
      <c r="C676" s="26">
        <v>2023</v>
      </c>
      <c r="D676" s="23">
        <f>E676+F676+G676+H676+I676</f>
        <v>0</v>
      </c>
      <c r="E676" s="23">
        <v>0</v>
      </c>
      <c r="F676" s="23">
        <v>0</v>
      </c>
      <c r="G676" s="23">
        <v>0</v>
      </c>
      <c r="H676" s="23">
        <v>0</v>
      </c>
      <c r="I676" s="23">
        <v>0</v>
      </c>
      <c r="J676" s="162"/>
    </row>
    <row r="677" spans="1:24" ht="15" hidden="1">
      <c r="A677" s="168"/>
      <c r="B677" s="135"/>
      <c r="C677" s="26">
        <v>2024</v>
      </c>
      <c r="D677" s="23">
        <f>E677+F677+G677+H677+I677</f>
        <v>0</v>
      </c>
      <c r="E677" s="23">
        <v>0</v>
      </c>
      <c r="F677" s="23">
        <v>0</v>
      </c>
      <c r="G677" s="23">
        <v>0</v>
      </c>
      <c r="H677" s="23">
        <v>0</v>
      </c>
      <c r="I677" s="23">
        <v>0</v>
      </c>
      <c r="J677" s="162"/>
    </row>
    <row r="678" spans="1:24" ht="15" hidden="1" customHeight="1">
      <c r="A678" s="168"/>
      <c r="B678" s="135"/>
      <c r="C678" s="19"/>
      <c r="D678" s="20"/>
      <c r="E678" s="20"/>
      <c r="F678" s="20"/>
      <c r="G678" s="20"/>
      <c r="H678" s="20"/>
      <c r="I678" s="20"/>
      <c r="J678" s="162"/>
    </row>
    <row r="679" spans="1:24" ht="15.75" hidden="1" thickBot="1">
      <c r="A679" s="169"/>
      <c r="B679" s="136"/>
      <c r="C679" s="27">
        <v>2025</v>
      </c>
      <c r="D679" s="24">
        <f>E679+F679+G679+H679+I679</f>
        <v>0</v>
      </c>
      <c r="E679" s="24">
        <v>0</v>
      </c>
      <c r="F679" s="24">
        <v>0</v>
      </c>
      <c r="G679" s="24">
        <v>0</v>
      </c>
      <c r="H679" s="24">
        <v>0</v>
      </c>
      <c r="I679" s="24">
        <v>0</v>
      </c>
      <c r="J679" s="163"/>
    </row>
    <row r="680" spans="1:24" ht="12.75" hidden="1">
      <c r="A680" s="92" t="s">
        <v>63</v>
      </c>
      <c r="B680" s="93"/>
      <c r="C680" s="17">
        <v>2022</v>
      </c>
      <c r="D680" s="76">
        <f t="shared" ref="D680:I681" si="88">D663+D669</f>
        <v>0</v>
      </c>
      <c r="E680" s="76">
        <f t="shared" si="88"/>
        <v>0</v>
      </c>
      <c r="F680" s="76">
        <f t="shared" si="88"/>
        <v>0</v>
      </c>
      <c r="G680" s="76">
        <f t="shared" si="88"/>
        <v>0</v>
      </c>
      <c r="H680" s="76">
        <f t="shared" si="88"/>
        <v>0</v>
      </c>
      <c r="I680" s="76">
        <f t="shared" si="88"/>
        <v>0</v>
      </c>
      <c r="J680" s="151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2.75" hidden="1">
      <c r="A681" s="94"/>
      <c r="B681" s="95"/>
      <c r="C681" s="13">
        <v>2023</v>
      </c>
      <c r="D681" s="8">
        <f t="shared" si="88"/>
        <v>0</v>
      </c>
      <c r="E681" s="8">
        <f t="shared" si="88"/>
        <v>0</v>
      </c>
      <c r="F681" s="8">
        <f t="shared" si="88"/>
        <v>0</v>
      </c>
      <c r="G681" s="8">
        <f t="shared" si="88"/>
        <v>0</v>
      </c>
      <c r="H681" s="8">
        <f t="shared" si="88"/>
        <v>0</v>
      </c>
      <c r="I681" s="8">
        <f t="shared" si="88"/>
        <v>0</v>
      </c>
      <c r="J681" s="152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2.75" hidden="1">
      <c r="A682" s="94"/>
      <c r="B682" s="95"/>
      <c r="C682" s="13">
        <v>2024</v>
      </c>
      <c r="D682" s="8">
        <f>D665+D671</f>
        <v>0</v>
      </c>
      <c r="E682" s="8">
        <f t="shared" ref="E682:H684" si="89">E665+E671</f>
        <v>0</v>
      </c>
      <c r="F682" s="8">
        <f t="shared" si="89"/>
        <v>0</v>
      </c>
      <c r="G682" s="8">
        <f t="shared" si="89"/>
        <v>0</v>
      </c>
      <c r="H682" s="8">
        <f t="shared" si="89"/>
        <v>0</v>
      </c>
      <c r="I682" s="8">
        <f>I665+I671</f>
        <v>0</v>
      </c>
      <c r="J682" s="152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2.75" hidden="1">
      <c r="A683" s="94"/>
      <c r="B683" s="95"/>
      <c r="C683" s="13">
        <v>2025</v>
      </c>
      <c r="D683" s="8">
        <f>D666+D672</f>
        <v>0</v>
      </c>
      <c r="E683" s="8">
        <f t="shared" si="89"/>
        <v>0</v>
      </c>
      <c r="F683" s="8">
        <f t="shared" si="89"/>
        <v>0</v>
      </c>
      <c r="G683" s="8">
        <f t="shared" si="89"/>
        <v>0</v>
      </c>
      <c r="H683" s="8">
        <f t="shared" si="89"/>
        <v>0</v>
      </c>
      <c r="I683" s="8">
        <f>I666+I672</f>
        <v>0</v>
      </c>
      <c r="J683" s="152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3.5" hidden="1" thickBot="1">
      <c r="A684" s="94"/>
      <c r="B684" s="95"/>
      <c r="C684" s="37">
        <v>2026</v>
      </c>
      <c r="D684" s="8">
        <f>D667+D673</f>
        <v>0</v>
      </c>
      <c r="E684" s="8">
        <f t="shared" si="89"/>
        <v>0</v>
      </c>
      <c r="F684" s="8">
        <f t="shared" si="89"/>
        <v>0</v>
      </c>
      <c r="G684" s="8">
        <f t="shared" si="89"/>
        <v>0</v>
      </c>
      <c r="H684" s="8">
        <f t="shared" si="89"/>
        <v>0</v>
      </c>
      <c r="I684" s="8">
        <f>I667+I673</f>
        <v>0</v>
      </c>
      <c r="J684" s="153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2.75" hidden="1">
      <c r="A685" s="92" t="s">
        <v>75</v>
      </c>
      <c r="B685" s="93"/>
      <c r="C685" s="145" t="s">
        <v>86</v>
      </c>
      <c r="D685" s="128">
        <f t="shared" ref="D685:I685" si="90">D680+D681+D683+D684</f>
        <v>0</v>
      </c>
      <c r="E685" s="128">
        <f t="shared" si="90"/>
        <v>0</v>
      </c>
      <c r="F685" s="128">
        <f t="shared" si="90"/>
        <v>0</v>
      </c>
      <c r="G685" s="128">
        <f t="shared" si="90"/>
        <v>0</v>
      </c>
      <c r="H685" s="128">
        <f t="shared" si="90"/>
        <v>0</v>
      </c>
      <c r="I685" s="128">
        <f t="shared" si="90"/>
        <v>0</v>
      </c>
      <c r="J685" s="151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2.75" hidden="1">
      <c r="A686" s="94"/>
      <c r="B686" s="95"/>
      <c r="C686" s="146"/>
      <c r="D686" s="129"/>
      <c r="E686" s="129"/>
      <c r="F686" s="129"/>
      <c r="G686" s="129"/>
      <c r="H686" s="129"/>
      <c r="I686" s="129"/>
      <c r="J686" s="152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2.75" hidden="1">
      <c r="A687" s="94"/>
      <c r="B687" s="95"/>
      <c r="C687" s="146"/>
      <c r="D687" s="129"/>
      <c r="E687" s="129"/>
      <c r="F687" s="129"/>
      <c r="G687" s="129"/>
      <c r="H687" s="129"/>
      <c r="I687" s="129"/>
      <c r="J687" s="152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3.5" hidden="1" thickBot="1">
      <c r="A688" s="94"/>
      <c r="B688" s="95"/>
      <c r="C688" s="147"/>
      <c r="D688" s="130"/>
      <c r="E688" s="130"/>
      <c r="F688" s="130"/>
      <c r="G688" s="130"/>
      <c r="H688" s="130"/>
      <c r="I688" s="130"/>
      <c r="J688" s="153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10" ht="15.75" hidden="1" thickBot="1">
      <c r="A689" s="154" t="s">
        <v>81</v>
      </c>
      <c r="B689" s="145"/>
      <c r="C689" s="155"/>
      <c r="D689" s="155"/>
      <c r="E689" s="155"/>
      <c r="F689" s="155"/>
      <c r="G689" s="155"/>
      <c r="H689" s="155"/>
      <c r="I689" s="155"/>
      <c r="J689" s="156"/>
    </row>
    <row r="690" spans="1:10" ht="27" hidden="1" customHeight="1">
      <c r="A690" s="157">
        <v>1</v>
      </c>
      <c r="B690" s="99" t="s">
        <v>68</v>
      </c>
      <c r="C690" s="14">
        <v>2022</v>
      </c>
      <c r="D690" s="15">
        <f>E690+F690+G690+H690+I690</f>
        <v>0</v>
      </c>
      <c r="E690" s="15">
        <v>0</v>
      </c>
      <c r="F690" s="15">
        <v>0</v>
      </c>
      <c r="G690" s="15">
        <v>0</v>
      </c>
      <c r="H690" s="15">
        <v>0</v>
      </c>
      <c r="I690" s="15">
        <v>0</v>
      </c>
      <c r="J690" s="161" t="s">
        <v>9</v>
      </c>
    </row>
    <row r="691" spans="1:10" ht="15" hidden="1" customHeight="1">
      <c r="A691" s="158"/>
      <c r="B691" s="135"/>
      <c r="C691" s="89"/>
      <c r="D691" s="90"/>
      <c r="E691" s="90"/>
      <c r="F691" s="90"/>
      <c r="G691" s="90"/>
      <c r="H691" s="90"/>
      <c r="I691" s="90"/>
      <c r="J691" s="162"/>
    </row>
    <row r="692" spans="1:10" ht="15" hidden="1">
      <c r="A692" s="158"/>
      <c r="B692" s="135"/>
      <c r="C692" s="26">
        <v>2023</v>
      </c>
      <c r="D692" s="23">
        <f>E692+F692+G692+H692+I692</f>
        <v>0</v>
      </c>
      <c r="E692" s="23">
        <f>E703</f>
        <v>0</v>
      </c>
      <c r="F692" s="23">
        <f>F703</f>
        <v>0</v>
      </c>
      <c r="G692" s="23">
        <f>G703</f>
        <v>0</v>
      </c>
      <c r="H692" s="23">
        <f>H703</f>
        <v>0</v>
      </c>
      <c r="I692" s="23">
        <f>I703</f>
        <v>0</v>
      </c>
      <c r="J692" s="162"/>
    </row>
    <row r="693" spans="1:10" ht="15" hidden="1">
      <c r="A693" s="158"/>
      <c r="B693" s="135"/>
      <c r="C693" s="26">
        <v>2024</v>
      </c>
      <c r="D693" s="23">
        <f>E693+F693+G693+H693+I693</f>
        <v>0</v>
      </c>
      <c r="E693" s="23">
        <v>0</v>
      </c>
      <c r="F693" s="23">
        <v>0</v>
      </c>
      <c r="G693" s="23">
        <v>0</v>
      </c>
      <c r="H693" s="23">
        <v>0</v>
      </c>
      <c r="I693" s="23">
        <v>0</v>
      </c>
      <c r="J693" s="162"/>
    </row>
    <row r="694" spans="1:10" ht="15" hidden="1" customHeight="1">
      <c r="A694" s="158"/>
      <c r="B694" s="135"/>
      <c r="C694" s="19"/>
      <c r="D694" s="20"/>
      <c r="E694" s="20"/>
      <c r="F694" s="20"/>
      <c r="G694" s="20"/>
      <c r="H694" s="20"/>
      <c r="I694" s="20"/>
      <c r="J694" s="162"/>
    </row>
    <row r="695" spans="1:10" ht="15" hidden="1">
      <c r="A695" s="158"/>
      <c r="B695" s="135"/>
      <c r="C695" s="26">
        <v>2025</v>
      </c>
      <c r="D695" s="23">
        <f t="shared" ref="D695:D701" si="91">E695+F695+G695+H695+I695</f>
        <v>0</v>
      </c>
      <c r="E695" s="23">
        <v>0</v>
      </c>
      <c r="F695" s="23">
        <v>0</v>
      </c>
      <c r="G695" s="23">
        <v>0</v>
      </c>
      <c r="H695" s="23">
        <v>0</v>
      </c>
      <c r="I695" s="23">
        <v>0</v>
      </c>
      <c r="J695" s="162"/>
    </row>
    <row r="696" spans="1:10" ht="15.75" hidden="1" thickBot="1">
      <c r="A696" s="159"/>
      <c r="B696" s="160"/>
      <c r="C696" s="83">
        <v>2026</v>
      </c>
      <c r="D696" s="86">
        <f t="shared" si="91"/>
        <v>0</v>
      </c>
      <c r="E696" s="86">
        <v>0</v>
      </c>
      <c r="F696" s="86">
        <v>0</v>
      </c>
      <c r="G696" s="86">
        <v>0</v>
      </c>
      <c r="H696" s="86">
        <v>0</v>
      </c>
      <c r="I696" s="86">
        <v>0</v>
      </c>
      <c r="J696" s="162"/>
    </row>
    <row r="697" spans="1:10" ht="15.75" hidden="1" customHeight="1" thickBot="1">
      <c r="A697" s="164">
        <v>2</v>
      </c>
      <c r="B697" s="135"/>
      <c r="C697" s="89">
        <v>2022</v>
      </c>
      <c r="D697" s="90">
        <f t="shared" si="91"/>
        <v>0</v>
      </c>
      <c r="E697" s="90"/>
      <c r="F697" s="90"/>
      <c r="G697" s="90"/>
      <c r="H697" s="90"/>
      <c r="I697" s="90"/>
      <c r="J697" s="162"/>
    </row>
    <row r="698" spans="1:10" ht="15.75" hidden="1" customHeight="1" thickBot="1">
      <c r="A698" s="165"/>
      <c r="B698" s="166"/>
      <c r="C698" s="26">
        <v>2023</v>
      </c>
      <c r="D698" s="23">
        <f t="shared" si="91"/>
        <v>0</v>
      </c>
      <c r="E698" s="23"/>
      <c r="F698" s="23"/>
      <c r="G698" s="23"/>
      <c r="H698" s="23"/>
      <c r="I698" s="23"/>
      <c r="J698" s="162"/>
    </row>
    <row r="699" spans="1:10" ht="15.75" hidden="1" customHeight="1" thickBot="1">
      <c r="A699" s="165"/>
      <c r="B699" s="166"/>
      <c r="C699" s="26">
        <v>2024</v>
      </c>
      <c r="D699" s="23">
        <f t="shared" si="91"/>
        <v>0</v>
      </c>
      <c r="E699" s="23"/>
      <c r="F699" s="23"/>
      <c r="G699" s="23"/>
      <c r="H699" s="23"/>
      <c r="I699" s="23"/>
      <c r="J699" s="162"/>
    </row>
    <row r="700" spans="1:10" ht="15.75" hidden="1" customHeight="1" thickBot="1">
      <c r="A700" s="165"/>
      <c r="B700" s="166"/>
      <c r="C700" s="19">
        <v>2025</v>
      </c>
      <c r="D700" s="20">
        <f t="shared" si="91"/>
        <v>0</v>
      </c>
      <c r="E700" s="20"/>
      <c r="F700" s="20"/>
      <c r="G700" s="20"/>
      <c r="H700" s="20"/>
      <c r="I700" s="20"/>
      <c r="J700" s="162"/>
    </row>
    <row r="701" spans="1:10" ht="27" hidden="1" customHeight="1">
      <c r="A701" s="167" t="s">
        <v>67</v>
      </c>
      <c r="B701" s="134" t="s">
        <v>66</v>
      </c>
      <c r="C701" s="14">
        <v>2022</v>
      </c>
      <c r="D701" s="15">
        <f t="shared" si="91"/>
        <v>0</v>
      </c>
      <c r="E701" s="15">
        <v>0</v>
      </c>
      <c r="F701" s="15">
        <v>0</v>
      </c>
      <c r="G701" s="15">
        <v>0</v>
      </c>
      <c r="H701" s="15">
        <v>0</v>
      </c>
      <c r="I701" s="15">
        <v>0</v>
      </c>
      <c r="J701" s="162"/>
    </row>
    <row r="702" spans="1:10" ht="15" hidden="1" customHeight="1">
      <c r="A702" s="168"/>
      <c r="B702" s="135"/>
      <c r="C702" s="89"/>
      <c r="D702" s="90"/>
      <c r="E702" s="90"/>
      <c r="F702" s="90"/>
      <c r="G702" s="90"/>
      <c r="H702" s="90"/>
      <c r="I702" s="90"/>
      <c r="J702" s="162"/>
    </row>
    <row r="703" spans="1:10" ht="15" hidden="1">
      <c r="A703" s="168"/>
      <c r="B703" s="135"/>
      <c r="C703" s="26">
        <v>2023</v>
      </c>
      <c r="D703" s="23">
        <f>E703+F703+G703+H703+I703</f>
        <v>0</v>
      </c>
      <c r="E703" s="23">
        <v>0</v>
      </c>
      <c r="F703" s="23">
        <v>0</v>
      </c>
      <c r="G703" s="23">
        <v>0</v>
      </c>
      <c r="H703" s="23">
        <v>0</v>
      </c>
      <c r="I703" s="23">
        <v>0</v>
      </c>
      <c r="J703" s="162"/>
    </row>
    <row r="704" spans="1:10" ht="15" hidden="1">
      <c r="A704" s="168"/>
      <c r="B704" s="135"/>
      <c r="C704" s="26">
        <v>2024</v>
      </c>
      <c r="D704" s="23">
        <f>E704+F704+G704+H704+I704</f>
        <v>0</v>
      </c>
      <c r="E704" s="23">
        <v>0</v>
      </c>
      <c r="F704" s="23">
        <v>0</v>
      </c>
      <c r="G704" s="23">
        <v>0</v>
      </c>
      <c r="H704" s="23">
        <v>0</v>
      </c>
      <c r="I704" s="23">
        <v>0</v>
      </c>
      <c r="J704" s="162"/>
    </row>
    <row r="705" spans="1:24" ht="15" hidden="1" customHeight="1">
      <c r="A705" s="168"/>
      <c r="B705" s="135"/>
      <c r="C705" s="19"/>
      <c r="D705" s="20"/>
      <c r="E705" s="20"/>
      <c r="F705" s="20"/>
      <c r="G705" s="20"/>
      <c r="H705" s="20"/>
      <c r="I705" s="20"/>
      <c r="J705" s="162"/>
    </row>
    <row r="706" spans="1:24" ht="15.75" hidden="1" thickBot="1">
      <c r="A706" s="169"/>
      <c r="B706" s="136"/>
      <c r="C706" s="27">
        <v>2025</v>
      </c>
      <c r="D706" s="24">
        <f>E706+F706+G706+H706+I706</f>
        <v>0</v>
      </c>
      <c r="E706" s="24">
        <v>0</v>
      </c>
      <c r="F706" s="24">
        <v>0</v>
      </c>
      <c r="G706" s="24">
        <v>0</v>
      </c>
      <c r="H706" s="24">
        <v>0</v>
      </c>
      <c r="I706" s="24">
        <v>0</v>
      </c>
      <c r="J706" s="163"/>
    </row>
    <row r="707" spans="1:24" ht="12.75" hidden="1">
      <c r="A707" s="92" t="s">
        <v>63</v>
      </c>
      <c r="B707" s="93"/>
      <c r="C707" s="17">
        <v>2022</v>
      </c>
      <c r="D707" s="76">
        <f t="shared" ref="D707:I707" si="92">D690</f>
        <v>0</v>
      </c>
      <c r="E707" s="76">
        <f t="shared" si="92"/>
        <v>0</v>
      </c>
      <c r="F707" s="76">
        <f t="shared" si="92"/>
        <v>0</v>
      </c>
      <c r="G707" s="76">
        <f t="shared" si="92"/>
        <v>0</v>
      </c>
      <c r="H707" s="76">
        <f t="shared" si="92"/>
        <v>0</v>
      </c>
      <c r="I707" s="76">
        <f t="shared" si="92"/>
        <v>0</v>
      </c>
      <c r="J707" s="151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2.75" hidden="1">
      <c r="A708" s="94"/>
      <c r="B708" s="95"/>
      <c r="C708" s="13">
        <v>2023</v>
      </c>
      <c r="D708" s="8">
        <f>D692</f>
        <v>0</v>
      </c>
      <c r="E708" s="8">
        <f t="shared" ref="E708:I709" si="93">E692</f>
        <v>0</v>
      </c>
      <c r="F708" s="8">
        <f t="shared" si="93"/>
        <v>0</v>
      </c>
      <c r="G708" s="8">
        <f t="shared" si="93"/>
        <v>0</v>
      </c>
      <c r="H708" s="8">
        <f t="shared" si="93"/>
        <v>0</v>
      </c>
      <c r="I708" s="8">
        <f t="shared" si="93"/>
        <v>0</v>
      </c>
      <c r="J708" s="152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2.75" hidden="1">
      <c r="A709" s="94"/>
      <c r="B709" s="95"/>
      <c r="C709" s="13">
        <v>2024</v>
      </c>
      <c r="D709" s="8">
        <f>D693</f>
        <v>0</v>
      </c>
      <c r="E709" s="8">
        <f>E693</f>
        <v>0</v>
      </c>
      <c r="F709" s="8">
        <f>F693</f>
        <v>0</v>
      </c>
      <c r="G709" s="8">
        <f>G693</f>
        <v>0</v>
      </c>
      <c r="H709" s="8">
        <f t="shared" si="93"/>
        <v>0</v>
      </c>
      <c r="I709" s="8">
        <f>I693</f>
        <v>0</v>
      </c>
      <c r="J709" s="152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2.75" hidden="1">
      <c r="A710" s="94"/>
      <c r="B710" s="95"/>
      <c r="C710" s="37">
        <v>2025</v>
      </c>
      <c r="D710" s="8">
        <f t="shared" ref="D710:H711" si="94">D693</f>
        <v>0</v>
      </c>
      <c r="E710" s="8">
        <f t="shared" si="94"/>
        <v>0</v>
      </c>
      <c r="F710" s="8">
        <f t="shared" si="94"/>
        <v>0</v>
      </c>
      <c r="G710" s="8">
        <f t="shared" si="94"/>
        <v>0</v>
      </c>
      <c r="H710" s="8">
        <f t="shared" si="94"/>
        <v>0</v>
      </c>
      <c r="I710" s="8">
        <f>I693</f>
        <v>0</v>
      </c>
      <c r="J710" s="153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3.5" hidden="1" thickBot="1">
      <c r="A711" s="94"/>
      <c r="B711" s="95"/>
      <c r="C711" s="37">
        <v>2026</v>
      </c>
      <c r="D711" s="8">
        <f t="shared" si="94"/>
        <v>0</v>
      </c>
      <c r="E711" s="8">
        <f t="shared" si="94"/>
        <v>0</v>
      </c>
      <c r="F711" s="8">
        <f t="shared" si="94"/>
        <v>0</v>
      </c>
      <c r="G711" s="8">
        <f t="shared" si="94"/>
        <v>0</v>
      </c>
      <c r="H711" s="8">
        <f t="shared" si="94"/>
        <v>0</v>
      </c>
      <c r="I711" s="8">
        <f>I694</f>
        <v>0</v>
      </c>
      <c r="J711" s="153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2.75" hidden="1">
      <c r="A712" s="92" t="s">
        <v>82</v>
      </c>
      <c r="B712" s="93"/>
      <c r="C712" s="145" t="s">
        <v>86</v>
      </c>
      <c r="D712" s="128">
        <f t="shared" ref="D712:I712" si="95">D707+D708+D709+D711</f>
        <v>0</v>
      </c>
      <c r="E712" s="128">
        <f t="shared" si="95"/>
        <v>0</v>
      </c>
      <c r="F712" s="128">
        <f t="shared" si="95"/>
        <v>0</v>
      </c>
      <c r="G712" s="128">
        <f t="shared" si="95"/>
        <v>0</v>
      </c>
      <c r="H712" s="128">
        <f t="shared" si="95"/>
        <v>0</v>
      </c>
      <c r="I712" s="128">
        <f t="shared" si="95"/>
        <v>0</v>
      </c>
      <c r="J712" s="151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2.75" hidden="1">
      <c r="A713" s="94"/>
      <c r="B713" s="95"/>
      <c r="C713" s="146"/>
      <c r="D713" s="129"/>
      <c r="E713" s="129"/>
      <c r="F713" s="129"/>
      <c r="G713" s="129"/>
      <c r="H713" s="129"/>
      <c r="I713" s="129"/>
      <c r="J713" s="152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2.75" hidden="1">
      <c r="A714" s="94"/>
      <c r="B714" s="95"/>
      <c r="C714" s="146"/>
      <c r="D714" s="129"/>
      <c r="E714" s="129"/>
      <c r="F714" s="129"/>
      <c r="G714" s="129"/>
      <c r="H714" s="129"/>
      <c r="I714" s="129"/>
      <c r="J714" s="152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3.5" hidden="1" thickBot="1">
      <c r="A715" s="94"/>
      <c r="B715" s="95"/>
      <c r="C715" s="147"/>
      <c r="D715" s="130"/>
      <c r="E715" s="130"/>
      <c r="F715" s="130"/>
      <c r="G715" s="130"/>
      <c r="H715" s="130"/>
      <c r="I715" s="130"/>
      <c r="J715" s="153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2.75" hidden="1">
      <c r="A716" s="92" t="s">
        <v>73</v>
      </c>
      <c r="B716" s="93"/>
      <c r="C716" s="17">
        <v>2022</v>
      </c>
      <c r="D716" s="76">
        <f t="shared" ref="D716:H717" si="96">D707+D644+D680</f>
        <v>0</v>
      </c>
      <c r="E716" s="76">
        <f t="shared" si="96"/>
        <v>0</v>
      </c>
      <c r="F716" s="76">
        <f t="shared" si="96"/>
        <v>0</v>
      </c>
      <c r="G716" s="76">
        <f t="shared" si="96"/>
        <v>0</v>
      </c>
      <c r="H716" s="76">
        <f t="shared" si="96"/>
        <v>0</v>
      </c>
      <c r="I716" s="76">
        <f>I707+I644</f>
        <v>0</v>
      </c>
      <c r="J716" s="151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2.75" hidden="1">
      <c r="A717" s="94"/>
      <c r="B717" s="95"/>
      <c r="C717" s="13">
        <v>2023</v>
      </c>
      <c r="D717" s="8">
        <f t="shared" si="96"/>
        <v>0</v>
      </c>
      <c r="E717" s="8">
        <f t="shared" si="96"/>
        <v>0</v>
      </c>
      <c r="F717" s="8">
        <f t="shared" si="96"/>
        <v>0</v>
      </c>
      <c r="G717" s="8">
        <f t="shared" si="96"/>
        <v>0</v>
      </c>
      <c r="H717" s="8">
        <f t="shared" si="96"/>
        <v>0</v>
      </c>
      <c r="I717" s="8">
        <f>I708+I645</f>
        <v>0</v>
      </c>
      <c r="J717" s="152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2.75" hidden="1">
      <c r="A718" s="94"/>
      <c r="B718" s="95"/>
      <c r="C718" s="13">
        <v>2024</v>
      </c>
      <c r="D718" s="8">
        <f>D709+D646+D683</f>
        <v>0</v>
      </c>
      <c r="E718" s="8">
        <f>E709+E646+E683</f>
        <v>0</v>
      </c>
      <c r="F718" s="8">
        <f>F709+F646+F683</f>
        <v>0</v>
      </c>
      <c r="G718" s="8">
        <f>G709+G646+G683</f>
        <v>0</v>
      </c>
      <c r="H718" s="8">
        <f>H709+H646+H683</f>
        <v>0</v>
      </c>
      <c r="I718" s="8">
        <f>I709+I646</f>
        <v>0</v>
      </c>
      <c r="J718" s="152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2.75" hidden="1">
      <c r="A719" s="94"/>
      <c r="B719" s="95"/>
      <c r="C719" s="37">
        <v>2025</v>
      </c>
      <c r="D719" s="77">
        <f t="shared" ref="D719:H720" si="97">D710+D647+D683</f>
        <v>0</v>
      </c>
      <c r="E719" s="77">
        <f t="shared" si="97"/>
        <v>0</v>
      </c>
      <c r="F719" s="77">
        <f t="shared" si="97"/>
        <v>0</v>
      </c>
      <c r="G719" s="77">
        <f t="shared" si="97"/>
        <v>0</v>
      </c>
      <c r="H719" s="77">
        <f t="shared" si="97"/>
        <v>0</v>
      </c>
      <c r="I719" s="31">
        <f>I710+I647</f>
        <v>0</v>
      </c>
      <c r="J719" s="153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3.5" hidden="1" thickBot="1">
      <c r="A720" s="94"/>
      <c r="B720" s="95"/>
      <c r="C720" s="37">
        <v>2026</v>
      </c>
      <c r="D720" s="77">
        <f t="shared" si="97"/>
        <v>0</v>
      </c>
      <c r="E720" s="77">
        <f t="shared" si="97"/>
        <v>0</v>
      </c>
      <c r="F720" s="77">
        <f t="shared" si="97"/>
        <v>0</v>
      </c>
      <c r="G720" s="77">
        <f t="shared" si="97"/>
        <v>0</v>
      </c>
      <c r="H720" s="77">
        <f t="shared" si="97"/>
        <v>0</v>
      </c>
      <c r="I720" s="31">
        <f>I711+I648</f>
        <v>0</v>
      </c>
      <c r="J720" s="153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2.75" hidden="1">
      <c r="A721" s="92" t="s">
        <v>76</v>
      </c>
      <c r="B721" s="93"/>
      <c r="C721" s="145" t="s">
        <v>86</v>
      </c>
      <c r="D721" s="128">
        <f t="shared" ref="D721:I721" si="98">D716+D717+D718+D720</f>
        <v>0</v>
      </c>
      <c r="E721" s="128">
        <f t="shared" si="98"/>
        <v>0</v>
      </c>
      <c r="F721" s="128">
        <f t="shared" si="98"/>
        <v>0</v>
      </c>
      <c r="G721" s="128">
        <f t="shared" si="98"/>
        <v>0</v>
      </c>
      <c r="H721" s="128">
        <f t="shared" si="98"/>
        <v>0</v>
      </c>
      <c r="I721" s="128">
        <f t="shared" si="98"/>
        <v>0</v>
      </c>
      <c r="J721" s="151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2.75" hidden="1">
      <c r="A722" s="94"/>
      <c r="B722" s="95"/>
      <c r="C722" s="146"/>
      <c r="D722" s="129"/>
      <c r="E722" s="129"/>
      <c r="F722" s="129"/>
      <c r="G722" s="129"/>
      <c r="H722" s="129"/>
      <c r="I722" s="129"/>
      <c r="J722" s="152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2.75" hidden="1">
      <c r="A723" s="94"/>
      <c r="B723" s="95"/>
      <c r="C723" s="146"/>
      <c r="D723" s="129"/>
      <c r="E723" s="129"/>
      <c r="F723" s="129"/>
      <c r="G723" s="129"/>
      <c r="H723" s="129"/>
      <c r="I723" s="129"/>
      <c r="J723" s="152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2.75" hidden="1">
      <c r="A724" s="94"/>
      <c r="B724" s="95"/>
      <c r="C724" s="146"/>
      <c r="D724" s="129"/>
      <c r="E724" s="129"/>
      <c r="F724" s="129"/>
      <c r="G724" s="129"/>
      <c r="H724" s="129"/>
      <c r="I724" s="129"/>
      <c r="J724" s="153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s="9" customFormat="1" ht="15" hidden="1">
      <c r="A725" s="231" t="s">
        <v>13</v>
      </c>
      <c r="B725" s="232"/>
      <c r="C725" s="17">
        <v>2024</v>
      </c>
      <c r="D725" s="18">
        <f t="shared" ref="D725:H726" si="99">D718+D626+D153</f>
        <v>45375.412529999994</v>
      </c>
      <c r="E725" s="18">
        <f t="shared" si="99"/>
        <v>183</v>
      </c>
      <c r="F725" s="18">
        <f t="shared" si="99"/>
        <v>7260.5129999999999</v>
      </c>
      <c r="G725" s="18">
        <f t="shared" si="99"/>
        <v>7129.0990000000002</v>
      </c>
      <c r="H725" s="18">
        <f t="shared" si="99"/>
        <v>30802.80053</v>
      </c>
      <c r="I725" s="45">
        <f>I718+I626</f>
        <v>0</v>
      </c>
      <c r="J725" s="237"/>
    </row>
    <row r="726" spans="1:24" s="9" customFormat="1" ht="15" hidden="1">
      <c r="A726" s="233"/>
      <c r="B726" s="234"/>
      <c r="C726" s="13">
        <v>2025</v>
      </c>
      <c r="D726" s="8">
        <f t="shared" si="99"/>
        <v>39857.90552</v>
      </c>
      <c r="E726" s="8">
        <f t="shared" si="99"/>
        <v>199.9</v>
      </c>
      <c r="F726" s="8">
        <f t="shared" si="99"/>
        <v>6162.1769999999997</v>
      </c>
      <c r="G726" s="8">
        <f t="shared" si="99"/>
        <v>1783</v>
      </c>
      <c r="H726" s="8">
        <f t="shared" si="99"/>
        <v>31712.828520000003</v>
      </c>
      <c r="I726" s="46">
        <f>I719+I627</f>
        <v>0</v>
      </c>
      <c r="J726" s="238"/>
    </row>
    <row r="727" spans="1:24" s="9" customFormat="1" ht="15.75" hidden="1" thickBot="1">
      <c r="A727" s="235"/>
      <c r="B727" s="236"/>
      <c r="C727" s="75">
        <v>2026</v>
      </c>
      <c r="D727" s="78">
        <f>D720+D628+D157</f>
        <v>27709.72</v>
      </c>
      <c r="E727" s="78">
        <f>E720+E628</f>
        <v>0</v>
      </c>
      <c r="F727" s="78">
        <f>F720+F628</f>
        <v>1837.42</v>
      </c>
      <c r="G727" s="78">
        <f>G720+G628</f>
        <v>1783</v>
      </c>
      <c r="H727" s="78">
        <f>H720+H628+H157</f>
        <v>24089.3</v>
      </c>
      <c r="I727" s="81">
        <f>I720+I628</f>
        <v>0</v>
      </c>
      <c r="J727" s="239"/>
    </row>
    <row r="728" spans="1:24" s="9" customFormat="1" ht="26.25" hidden="1" thickBot="1">
      <c r="A728" s="259" t="s">
        <v>61</v>
      </c>
      <c r="B728" s="260"/>
      <c r="C728" s="75" t="s">
        <v>102</v>
      </c>
      <c r="D728" s="34">
        <f>D721+D629+D158</f>
        <v>119977.03805</v>
      </c>
      <c r="E728" s="34">
        <f>E721+E629</f>
        <v>382.9</v>
      </c>
      <c r="F728" s="34">
        <f>F721+F629+F158</f>
        <v>15260.11</v>
      </c>
      <c r="G728" s="34">
        <f>G721+G629</f>
        <v>7173.0990000000002</v>
      </c>
      <c r="H728" s="34">
        <f>H721+H629+H158</f>
        <v>93638.929050000006</v>
      </c>
      <c r="I728" s="34">
        <f>I721+I629</f>
        <v>0</v>
      </c>
      <c r="J728" s="36"/>
    </row>
    <row r="729" spans="1:24" ht="15.6" hidden="1" customHeight="1"/>
    <row r="730" spans="1:24" ht="15.6" hidden="1" customHeight="1"/>
    <row r="731" spans="1:24" ht="15.6" hidden="1" customHeight="1"/>
    <row r="732" spans="1:24" ht="15.6" hidden="1" customHeight="1"/>
    <row r="733" spans="1:24" ht="15.6" hidden="1" customHeight="1"/>
    <row r="734" spans="1:24" ht="15.6" hidden="1" customHeight="1"/>
    <row r="735" spans="1:24" ht="15.6" hidden="1" customHeight="1"/>
    <row r="736" spans="1:24" ht="15.6" hidden="1" customHeight="1"/>
    <row r="737" spans="1:24" ht="15.6" hidden="1" customHeight="1"/>
    <row r="738" spans="1:24" ht="15.6" hidden="1" customHeight="1"/>
    <row r="739" spans="1:24" ht="15.6" hidden="1" customHeight="1"/>
    <row r="740" spans="1:24" ht="15.6" hidden="1" customHeight="1"/>
    <row r="741" spans="1:24" ht="15.6" hidden="1" customHeight="1"/>
    <row r="742" spans="1:24" ht="15.6" hidden="1" customHeight="1"/>
    <row r="743" spans="1:24" ht="15.6" hidden="1" customHeight="1"/>
    <row r="744" spans="1:24" ht="15.6" hidden="1" customHeight="1"/>
    <row r="745" spans="1:24" ht="15.6" hidden="1" customHeight="1"/>
    <row r="746" spans="1:24" ht="15.6" hidden="1" customHeight="1"/>
    <row r="747" spans="1:24" ht="15.6" hidden="1" customHeight="1"/>
    <row r="748" spans="1:24" ht="15.6" hidden="1" customHeight="1"/>
    <row r="749" spans="1:24" ht="15.6" hidden="1" customHeight="1" thickBot="1"/>
    <row r="750" spans="1:24" ht="15" customHeight="1">
      <c r="A750" s="137" t="s">
        <v>64</v>
      </c>
      <c r="B750" s="138"/>
      <c r="C750" s="17">
        <v>2024</v>
      </c>
      <c r="D750" s="18">
        <f>D198+D216+D273+D337+D435+D565+D599+D617</f>
        <v>37772.724519999996</v>
      </c>
      <c r="E750" s="18">
        <f t="shared" ref="E750:I750" si="100">E198+E216+E273+E337+E435+E565+E599+E617</f>
        <v>183</v>
      </c>
      <c r="F750" s="18">
        <f t="shared" si="100"/>
        <v>5851.6685200000011</v>
      </c>
      <c r="G750" s="18">
        <f t="shared" si="100"/>
        <v>3607.0990000000002</v>
      </c>
      <c r="H750" s="18">
        <f t="shared" si="100"/>
        <v>28130.957000000002</v>
      </c>
      <c r="I750" s="18">
        <f t="shared" si="100"/>
        <v>0</v>
      </c>
      <c r="J750" s="174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4.25" customHeight="1">
      <c r="A751" s="139"/>
      <c r="B751" s="140"/>
      <c r="C751" s="13">
        <v>2025</v>
      </c>
      <c r="D751" s="8">
        <f>D199+D217+D274+D338+D436+D566+D600+D618</f>
        <v>33107.44152</v>
      </c>
      <c r="E751" s="8">
        <f t="shared" ref="E751:I751" si="101">E199+E217+E274+E338+E436+E566+E600+E618</f>
        <v>199.9</v>
      </c>
      <c r="F751" s="8">
        <f t="shared" si="101"/>
        <v>3662.1770000000001</v>
      </c>
      <c r="G751" s="8">
        <f t="shared" si="101"/>
        <v>1783</v>
      </c>
      <c r="H751" s="8">
        <f t="shared" si="101"/>
        <v>27462.364519999999</v>
      </c>
      <c r="I751" s="8">
        <f t="shared" si="101"/>
        <v>0</v>
      </c>
      <c r="J751" s="175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4.25" customHeight="1" thickBot="1">
      <c r="A752" s="139"/>
      <c r="B752" s="140"/>
      <c r="C752" s="75">
        <v>2026</v>
      </c>
      <c r="D752" s="78">
        <f>D200+D218+D275+D339+D437+D567+D601+D619</f>
        <v>26939.48659</v>
      </c>
      <c r="E752" s="78">
        <f t="shared" ref="E752:I752" si="102">E200+E218+E275+E339+E437+E567+E601+E619</f>
        <v>217.2</v>
      </c>
      <c r="F752" s="78">
        <f t="shared" si="102"/>
        <v>1837.42</v>
      </c>
      <c r="G752" s="78">
        <f t="shared" si="102"/>
        <v>1783</v>
      </c>
      <c r="H752" s="78">
        <f t="shared" si="102"/>
        <v>23101.866589999998</v>
      </c>
      <c r="I752" s="78">
        <f t="shared" si="102"/>
        <v>0</v>
      </c>
      <c r="J752" s="175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4.25" customHeight="1" thickBot="1">
      <c r="A753" s="139"/>
      <c r="B753" s="140"/>
      <c r="C753" s="75">
        <v>2027</v>
      </c>
      <c r="D753" s="78">
        <f>D201+D219+D276+D340+D438+D568+D602+D620</f>
        <v>24249.52</v>
      </c>
      <c r="E753" s="78">
        <f t="shared" ref="E753:I753" si="103">E201+E219+E276+E340+E438+E568+E602+E620</f>
        <v>0</v>
      </c>
      <c r="F753" s="78">
        <f t="shared" si="103"/>
        <v>1837.42</v>
      </c>
      <c r="G753" s="78">
        <f t="shared" si="103"/>
        <v>1783</v>
      </c>
      <c r="H753" s="78">
        <f t="shared" si="103"/>
        <v>20629.099999999999</v>
      </c>
      <c r="I753" s="78">
        <f t="shared" si="103"/>
        <v>0</v>
      </c>
      <c r="J753" s="175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4.25" customHeight="1" thickBot="1">
      <c r="A754" s="141"/>
      <c r="B754" s="142"/>
      <c r="C754" s="75">
        <v>2028</v>
      </c>
      <c r="D754" s="78">
        <f>D202+D220+D277+D341+D439+D569+D603+D621</f>
        <v>24249.52</v>
      </c>
      <c r="E754" s="78">
        <f t="shared" ref="E754:I754" si="104">E202+E220+E277+E341+E439+E569+E603+E621</f>
        <v>0</v>
      </c>
      <c r="F754" s="78">
        <f t="shared" si="104"/>
        <v>1837.42</v>
      </c>
      <c r="G754" s="78">
        <f t="shared" si="104"/>
        <v>1783</v>
      </c>
      <c r="H754" s="78">
        <f t="shared" si="104"/>
        <v>20629.099999999999</v>
      </c>
      <c r="I754" s="78">
        <f t="shared" si="104"/>
        <v>0</v>
      </c>
      <c r="J754" s="181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2.75" customHeight="1">
      <c r="A755" s="137" t="s">
        <v>77</v>
      </c>
      <c r="B755" s="138"/>
      <c r="C755" s="145" t="s">
        <v>127</v>
      </c>
      <c r="D755" s="128">
        <f t="shared" ref="D755:I755" si="105">D750+D751+D752+D753+D754</f>
        <v>146318.69263000001</v>
      </c>
      <c r="E755" s="128">
        <f t="shared" si="105"/>
        <v>600.09999999999991</v>
      </c>
      <c r="F755" s="128">
        <f t="shared" si="105"/>
        <v>15026.105520000001</v>
      </c>
      <c r="G755" s="128">
        <f t="shared" si="105"/>
        <v>10739.099</v>
      </c>
      <c r="H755" s="128">
        <f t="shared" si="105"/>
        <v>119953.38811</v>
      </c>
      <c r="I755" s="128">
        <f t="shared" si="105"/>
        <v>0</v>
      </c>
      <c r="J755" s="173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2.75" customHeight="1">
      <c r="A756" s="143"/>
      <c r="B756" s="144"/>
      <c r="C756" s="146"/>
      <c r="D756" s="129"/>
      <c r="E756" s="129"/>
      <c r="F756" s="129"/>
      <c r="G756" s="129"/>
      <c r="H756" s="129"/>
      <c r="I756" s="129"/>
      <c r="J756" s="174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5" customHeight="1">
      <c r="A757" s="143"/>
      <c r="B757" s="144"/>
      <c r="C757" s="146"/>
      <c r="D757" s="129"/>
      <c r="E757" s="129"/>
      <c r="F757" s="129"/>
      <c r="G757" s="129"/>
      <c r="H757" s="129"/>
      <c r="I757" s="129"/>
      <c r="J757" s="174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4.25" customHeight="1" thickBot="1">
      <c r="A758" s="141"/>
      <c r="B758" s="142"/>
      <c r="C758" s="147"/>
      <c r="D758" s="130"/>
      <c r="E758" s="130"/>
      <c r="F758" s="130"/>
      <c r="G758" s="130"/>
      <c r="H758" s="130"/>
      <c r="I758" s="130"/>
      <c r="J758" s="181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6.5" hidden="1" thickBot="1">
      <c r="A759" s="194" t="s">
        <v>15</v>
      </c>
      <c r="B759" s="195"/>
      <c r="C759" s="195"/>
      <c r="D759" s="195"/>
      <c r="E759" s="195"/>
      <c r="F759" s="195"/>
      <c r="G759" s="195"/>
      <c r="H759" s="195"/>
      <c r="I759" s="195"/>
      <c r="J759" s="196"/>
    </row>
    <row r="760" spans="1:24" ht="15.75" hidden="1" thickBot="1">
      <c r="A760" s="186" t="s">
        <v>20</v>
      </c>
      <c r="B760" s="155"/>
      <c r="C760" s="155"/>
      <c r="D760" s="155"/>
      <c r="E760" s="155"/>
      <c r="F760" s="155"/>
      <c r="G760" s="155"/>
      <c r="H760" s="155"/>
      <c r="I760" s="155"/>
      <c r="J760" s="156"/>
    </row>
    <row r="761" spans="1:24" ht="15.75" hidden="1" thickBot="1">
      <c r="A761" s="101">
        <v>1</v>
      </c>
      <c r="B761" s="98" t="s">
        <v>62</v>
      </c>
      <c r="C761" s="14">
        <v>2022</v>
      </c>
      <c r="D761" s="15">
        <f>E761+F761+G761+H761+I761</f>
        <v>0</v>
      </c>
      <c r="E761" s="15">
        <v>0</v>
      </c>
      <c r="F761" s="15">
        <v>0</v>
      </c>
      <c r="G761" s="15">
        <v>0</v>
      </c>
      <c r="H761" s="90">
        <v>0</v>
      </c>
      <c r="I761" s="16">
        <v>0</v>
      </c>
      <c r="J761" s="183" t="s">
        <v>9</v>
      </c>
    </row>
    <row r="762" spans="1:24" ht="15.75" hidden="1" thickBot="1">
      <c r="A762" s="123"/>
      <c r="B762" s="124"/>
      <c r="C762" s="26">
        <v>2023</v>
      </c>
      <c r="D762" s="23">
        <f>E762+F762+G762+H762+I762</f>
        <v>0</v>
      </c>
      <c r="E762" s="23">
        <v>0</v>
      </c>
      <c r="F762" s="23">
        <v>0</v>
      </c>
      <c r="G762" s="23">
        <v>0</v>
      </c>
      <c r="H762" s="23">
        <v>0</v>
      </c>
      <c r="I762" s="25">
        <v>0</v>
      </c>
      <c r="J762" s="184"/>
    </row>
    <row r="763" spans="1:24" ht="15.75" hidden="1" thickBot="1">
      <c r="A763" s="123"/>
      <c r="B763" s="124"/>
      <c r="C763" s="26">
        <v>2024</v>
      </c>
      <c r="D763" s="23">
        <f>E763+F763+G763+H763+I763</f>
        <v>0</v>
      </c>
      <c r="E763" s="23">
        <v>0</v>
      </c>
      <c r="F763" s="23">
        <v>0</v>
      </c>
      <c r="G763" s="23">
        <v>0</v>
      </c>
      <c r="H763" s="23">
        <v>0</v>
      </c>
      <c r="I763" s="25">
        <v>0</v>
      </c>
      <c r="J763" s="184"/>
    </row>
    <row r="764" spans="1:24" ht="15.75" hidden="1" thickBot="1">
      <c r="A764" s="102"/>
      <c r="B764" s="99"/>
      <c r="C764" s="26">
        <v>2025</v>
      </c>
      <c r="D764" s="23">
        <f>E764+F764+G764+H764+I764</f>
        <v>0</v>
      </c>
      <c r="E764" s="23">
        <v>0</v>
      </c>
      <c r="F764" s="23">
        <v>0</v>
      </c>
      <c r="G764" s="23">
        <v>0</v>
      </c>
      <c r="H764" s="23">
        <v>0</v>
      </c>
      <c r="I764" s="25">
        <v>0</v>
      </c>
      <c r="J764" s="184"/>
    </row>
    <row r="765" spans="1:24" ht="15.75" hidden="1" thickBot="1">
      <c r="A765" s="103"/>
      <c r="B765" s="100"/>
      <c r="C765" s="83">
        <v>2026</v>
      </c>
      <c r="D765" s="90">
        <f>E765+F765+G765+H765+I765</f>
        <v>0</v>
      </c>
      <c r="E765" s="86">
        <v>0</v>
      </c>
      <c r="F765" s="86">
        <v>0</v>
      </c>
      <c r="G765" s="86">
        <v>0</v>
      </c>
      <c r="H765" s="85">
        <v>0</v>
      </c>
      <c r="I765" s="41">
        <v>0</v>
      </c>
      <c r="J765" s="185"/>
    </row>
    <row r="766" spans="1:24" ht="15.75" hidden="1" thickBot="1">
      <c r="A766" s="101" t="s">
        <v>16</v>
      </c>
      <c r="B766" s="98" t="s">
        <v>16</v>
      </c>
      <c r="C766" s="14">
        <v>2022</v>
      </c>
      <c r="D766" s="15"/>
      <c r="E766" s="15"/>
      <c r="F766" s="15"/>
      <c r="G766" s="15"/>
      <c r="H766" s="15"/>
      <c r="I766" s="16"/>
      <c r="J766" s="183"/>
    </row>
    <row r="767" spans="1:24" ht="15.75" hidden="1" thickBot="1">
      <c r="A767" s="123"/>
      <c r="B767" s="124"/>
      <c r="C767" s="26">
        <v>2023</v>
      </c>
      <c r="D767" s="23"/>
      <c r="E767" s="23"/>
      <c r="F767" s="23"/>
      <c r="G767" s="23"/>
      <c r="H767" s="23"/>
      <c r="I767" s="25"/>
      <c r="J767" s="184"/>
    </row>
    <row r="768" spans="1:24" ht="15.75" hidden="1" thickBot="1">
      <c r="A768" s="123"/>
      <c r="B768" s="124"/>
      <c r="C768" s="26">
        <v>2024</v>
      </c>
      <c r="D768" s="23"/>
      <c r="E768" s="23"/>
      <c r="F768" s="23"/>
      <c r="G768" s="23"/>
      <c r="H768" s="23"/>
      <c r="I768" s="25"/>
      <c r="J768" s="184"/>
    </row>
    <row r="769" spans="1:24" ht="15.75" hidden="1" thickBot="1">
      <c r="A769" s="102"/>
      <c r="B769" s="99"/>
      <c r="C769" s="19" t="s">
        <v>16</v>
      </c>
      <c r="D769" s="20"/>
      <c r="E769" s="20"/>
      <c r="F769" s="20"/>
      <c r="G769" s="20"/>
      <c r="H769" s="20"/>
      <c r="I769" s="21"/>
      <c r="J769" s="184"/>
    </row>
    <row r="770" spans="1:24" ht="13.5" hidden="1" thickBot="1">
      <c r="A770" s="137" t="s">
        <v>17</v>
      </c>
      <c r="B770" s="138"/>
      <c r="C770" s="17">
        <v>2022</v>
      </c>
      <c r="D770" s="76">
        <f t="shared" ref="D770:I772" si="106">D761</f>
        <v>0</v>
      </c>
      <c r="E770" s="76">
        <f t="shared" si="106"/>
        <v>0</v>
      </c>
      <c r="F770" s="76">
        <f t="shared" si="106"/>
        <v>0</v>
      </c>
      <c r="G770" s="76">
        <f t="shared" si="106"/>
        <v>0</v>
      </c>
      <c r="H770" s="76">
        <f t="shared" si="106"/>
        <v>0</v>
      </c>
      <c r="I770" s="76">
        <f t="shared" si="106"/>
        <v>0</v>
      </c>
      <c r="J770" s="151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3.5" hidden="1" thickBot="1">
      <c r="A771" s="143"/>
      <c r="B771" s="144"/>
      <c r="C771" s="13">
        <v>2023</v>
      </c>
      <c r="D771" s="8">
        <f t="shared" si="106"/>
        <v>0</v>
      </c>
      <c r="E771" s="8">
        <f t="shared" si="106"/>
        <v>0</v>
      </c>
      <c r="F771" s="8">
        <f t="shared" si="106"/>
        <v>0</v>
      </c>
      <c r="G771" s="8">
        <f t="shared" si="106"/>
        <v>0</v>
      </c>
      <c r="H771" s="8">
        <f t="shared" si="106"/>
        <v>0</v>
      </c>
      <c r="I771" s="8">
        <f t="shared" si="106"/>
        <v>0</v>
      </c>
      <c r="J771" s="152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13.5" hidden="1" thickBot="1">
      <c r="A772" s="143"/>
      <c r="B772" s="144"/>
      <c r="C772" s="13">
        <v>2024</v>
      </c>
      <c r="D772" s="8">
        <f t="shared" si="106"/>
        <v>0</v>
      </c>
      <c r="E772" s="8">
        <f t="shared" si="106"/>
        <v>0</v>
      </c>
      <c r="F772" s="8">
        <f t="shared" si="106"/>
        <v>0</v>
      </c>
      <c r="G772" s="8">
        <f t="shared" si="106"/>
        <v>0</v>
      </c>
      <c r="H772" s="8">
        <f t="shared" si="106"/>
        <v>0</v>
      </c>
      <c r="I772" s="8">
        <f t="shared" si="106"/>
        <v>0</v>
      </c>
      <c r="J772" s="152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13.5" hidden="1" thickBot="1">
      <c r="A773" s="139"/>
      <c r="B773" s="140"/>
      <c r="C773" s="13">
        <v>2025</v>
      </c>
      <c r="D773" s="8">
        <f t="shared" ref="D773:I773" si="107">D764</f>
        <v>0</v>
      </c>
      <c r="E773" s="8">
        <f t="shared" si="107"/>
        <v>0</v>
      </c>
      <c r="F773" s="8">
        <f t="shared" si="107"/>
        <v>0</v>
      </c>
      <c r="G773" s="8">
        <f t="shared" si="107"/>
        <v>0</v>
      </c>
      <c r="H773" s="8">
        <f t="shared" si="107"/>
        <v>0</v>
      </c>
      <c r="I773" s="8">
        <f t="shared" si="107"/>
        <v>0</v>
      </c>
      <c r="J773" s="153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13.5" hidden="1" thickBot="1">
      <c r="A774" s="141"/>
      <c r="B774" s="142"/>
      <c r="C774" s="75">
        <v>2026</v>
      </c>
      <c r="D774" s="31">
        <f t="shared" ref="D774:I774" si="108">D765</f>
        <v>0</v>
      </c>
      <c r="E774" s="31">
        <f t="shared" si="108"/>
        <v>0</v>
      </c>
      <c r="F774" s="31">
        <f t="shared" si="108"/>
        <v>0</v>
      </c>
      <c r="G774" s="31">
        <f t="shared" si="108"/>
        <v>0</v>
      </c>
      <c r="H774" s="31">
        <f t="shared" si="108"/>
        <v>0</v>
      </c>
      <c r="I774" s="31">
        <f t="shared" si="108"/>
        <v>0</v>
      </c>
      <c r="J774" s="201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15.75" hidden="1" thickBot="1">
      <c r="A775" s="240" t="s">
        <v>18</v>
      </c>
      <c r="B775" s="146"/>
      <c r="C775" s="146"/>
      <c r="D775" s="146"/>
      <c r="E775" s="146"/>
      <c r="F775" s="146"/>
      <c r="G775" s="146"/>
      <c r="H775" s="146"/>
      <c r="I775" s="146"/>
      <c r="J775" s="126"/>
    </row>
    <row r="776" spans="1:24" ht="15.75" hidden="1" thickBot="1">
      <c r="A776" s="101">
        <v>1</v>
      </c>
      <c r="B776" s="98" t="s">
        <v>16</v>
      </c>
      <c r="C776" s="14">
        <v>2022</v>
      </c>
      <c r="D776" s="15"/>
      <c r="E776" s="15"/>
      <c r="F776" s="15"/>
      <c r="G776" s="15"/>
      <c r="H776" s="15"/>
      <c r="I776" s="15"/>
      <c r="J776" s="182"/>
    </row>
    <row r="777" spans="1:24" ht="15.75" hidden="1" thickBot="1">
      <c r="A777" s="123"/>
      <c r="B777" s="124"/>
      <c r="C777" s="26">
        <v>2023</v>
      </c>
      <c r="D777" s="23"/>
      <c r="E777" s="23"/>
      <c r="F777" s="23"/>
      <c r="G777" s="23"/>
      <c r="H777" s="23"/>
      <c r="I777" s="23"/>
      <c r="J777" s="178"/>
    </row>
    <row r="778" spans="1:24" ht="15.75" hidden="1" thickBot="1">
      <c r="A778" s="123"/>
      <c r="B778" s="124"/>
      <c r="C778" s="26">
        <v>2024</v>
      </c>
      <c r="D778" s="23"/>
      <c r="E778" s="23"/>
      <c r="F778" s="23"/>
      <c r="G778" s="23"/>
      <c r="H778" s="23"/>
      <c r="I778" s="23"/>
      <c r="J778" s="178"/>
    </row>
    <row r="779" spans="1:24" ht="15.75" hidden="1" thickBot="1">
      <c r="A779" s="103"/>
      <c r="B779" s="100"/>
      <c r="C779" s="27" t="s">
        <v>16</v>
      </c>
      <c r="D779" s="24"/>
      <c r="E779" s="24"/>
      <c r="F779" s="24"/>
      <c r="G779" s="24"/>
      <c r="H779" s="24"/>
      <c r="I779" s="24"/>
      <c r="J779" s="179"/>
    </row>
    <row r="780" spans="1:24" ht="15.75" hidden="1" thickBot="1">
      <c r="A780" s="101" t="s">
        <v>16</v>
      </c>
      <c r="B780" s="98" t="s">
        <v>16</v>
      </c>
      <c r="C780" s="14">
        <v>2022</v>
      </c>
      <c r="D780" s="15"/>
      <c r="E780" s="15"/>
      <c r="F780" s="15"/>
      <c r="G780" s="15"/>
      <c r="H780" s="15"/>
      <c r="I780" s="15"/>
      <c r="J780" s="182"/>
    </row>
    <row r="781" spans="1:24" ht="15.75" hidden="1" thickBot="1">
      <c r="A781" s="123"/>
      <c r="B781" s="124"/>
      <c r="C781" s="26">
        <v>2023</v>
      </c>
      <c r="D781" s="23"/>
      <c r="E781" s="23"/>
      <c r="F781" s="23"/>
      <c r="G781" s="23"/>
      <c r="H781" s="23"/>
      <c r="I781" s="23"/>
      <c r="J781" s="178"/>
    </row>
    <row r="782" spans="1:24" ht="15.75" hidden="1" thickBot="1">
      <c r="A782" s="123"/>
      <c r="B782" s="124"/>
      <c r="C782" s="26">
        <v>2024</v>
      </c>
      <c r="D782" s="23"/>
      <c r="E782" s="23"/>
      <c r="F782" s="23"/>
      <c r="G782" s="23"/>
      <c r="H782" s="23"/>
      <c r="I782" s="23"/>
      <c r="J782" s="178"/>
    </row>
    <row r="783" spans="1:24" ht="15.75" hidden="1" thickBot="1">
      <c r="A783" s="103"/>
      <c r="B783" s="100"/>
      <c r="C783" s="27" t="s">
        <v>16</v>
      </c>
      <c r="D783" s="24"/>
      <c r="E783" s="24"/>
      <c r="F783" s="24"/>
      <c r="G783" s="24"/>
      <c r="H783" s="24"/>
      <c r="I783" s="24"/>
      <c r="J783" s="179"/>
    </row>
    <row r="784" spans="1:24" ht="13.5" hidden="1" thickBot="1">
      <c r="A784" s="137" t="s">
        <v>60</v>
      </c>
      <c r="B784" s="138"/>
      <c r="C784" s="145" t="s">
        <v>86</v>
      </c>
      <c r="D784" s="128">
        <f t="shared" ref="D784:I784" si="109">D770+D771+D772+D774</f>
        <v>0</v>
      </c>
      <c r="E784" s="128">
        <f t="shared" si="109"/>
        <v>0</v>
      </c>
      <c r="F784" s="128">
        <f t="shared" si="109"/>
        <v>0</v>
      </c>
      <c r="G784" s="128">
        <f t="shared" si="109"/>
        <v>0</v>
      </c>
      <c r="H784" s="128">
        <f t="shared" si="109"/>
        <v>0</v>
      </c>
      <c r="I784" s="128">
        <f t="shared" si="109"/>
        <v>0</v>
      </c>
      <c r="J784" s="151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15" hidden="1" customHeight="1">
      <c r="A785" s="143"/>
      <c r="B785" s="144"/>
      <c r="C785" s="146"/>
      <c r="D785" s="129"/>
      <c r="E785" s="129"/>
      <c r="F785" s="129"/>
      <c r="G785" s="129"/>
      <c r="H785" s="129"/>
      <c r="I785" s="129"/>
      <c r="J785" s="152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15" hidden="1" customHeight="1">
      <c r="A786" s="143"/>
      <c r="B786" s="144"/>
      <c r="C786" s="146"/>
      <c r="D786" s="129"/>
      <c r="E786" s="129"/>
      <c r="F786" s="129"/>
      <c r="G786" s="129"/>
      <c r="H786" s="129"/>
      <c r="I786" s="129"/>
      <c r="J786" s="152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15.75" hidden="1" customHeight="1">
      <c r="A787" s="141"/>
      <c r="B787" s="142"/>
      <c r="C787" s="147"/>
      <c r="D787" s="130"/>
      <c r="E787" s="130"/>
      <c r="F787" s="130"/>
      <c r="G787" s="130"/>
      <c r="H787" s="130"/>
      <c r="I787" s="130"/>
      <c r="J787" s="201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15.75" hidden="1" thickBot="1">
      <c r="A788" s="154" t="s">
        <v>90</v>
      </c>
      <c r="B788" s="145"/>
      <c r="C788" s="155"/>
      <c r="D788" s="155"/>
      <c r="E788" s="155"/>
      <c r="F788" s="155"/>
      <c r="G788" s="155"/>
      <c r="H788" s="155"/>
      <c r="I788" s="155"/>
      <c r="J788" s="156"/>
    </row>
    <row r="789" spans="1:24" ht="27" hidden="1" customHeight="1">
      <c r="A789" s="157">
        <v>1</v>
      </c>
      <c r="B789" s="99" t="s">
        <v>91</v>
      </c>
      <c r="C789" s="14">
        <v>2022</v>
      </c>
      <c r="D789" s="84">
        <f>E789+F789+G789+H789+I789</f>
        <v>0</v>
      </c>
      <c r="E789" s="15">
        <v>0</v>
      </c>
      <c r="F789" s="15">
        <v>0</v>
      </c>
      <c r="G789" s="15">
        <v>0</v>
      </c>
      <c r="H789" s="15">
        <v>0</v>
      </c>
      <c r="I789" s="15">
        <v>0</v>
      </c>
      <c r="J789" s="161" t="s">
        <v>9</v>
      </c>
    </row>
    <row r="790" spans="1:24" ht="15" hidden="1" customHeight="1">
      <c r="A790" s="158"/>
      <c r="B790" s="135"/>
      <c r="C790" s="89">
        <v>2023</v>
      </c>
      <c r="D790" s="23">
        <f>E790+F790+G790+H790+I790</f>
        <v>0</v>
      </c>
      <c r="E790" s="90">
        <v>0</v>
      </c>
      <c r="F790" s="90">
        <v>0</v>
      </c>
      <c r="G790" s="90">
        <v>0</v>
      </c>
      <c r="H790" s="90">
        <v>0</v>
      </c>
      <c r="I790" s="90">
        <v>0</v>
      </c>
      <c r="J790" s="162"/>
    </row>
    <row r="791" spans="1:24" ht="15.75" hidden="1" thickBot="1">
      <c r="A791" s="158"/>
      <c r="B791" s="135"/>
      <c r="C791" s="26">
        <v>2024</v>
      </c>
      <c r="D791" s="90">
        <f>E791+F791+G791+H791+I791</f>
        <v>0</v>
      </c>
      <c r="E791" s="23">
        <f>E802</f>
        <v>0</v>
      </c>
      <c r="F791" s="23">
        <f>F802</f>
        <v>0</v>
      </c>
      <c r="G791" s="23">
        <v>0</v>
      </c>
      <c r="H791" s="23">
        <v>0</v>
      </c>
      <c r="I791" s="23">
        <f>I802</f>
        <v>0</v>
      </c>
      <c r="J791" s="162"/>
    </row>
    <row r="792" spans="1:24" ht="15.75" hidden="1" thickBot="1">
      <c r="A792" s="158"/>
      <c r="B792" s="135"/>
      <c r="C792" s="26">
        <v>2025</v>
      </c>
      <c r="D792" s="23">
        <f>E792+F792+G792+H792+I792</f>
        <v>0</v>
      </c>
      <c r="E792" s="23">
        <v>0</v>
      </c>
      <c r="F792" s="23">
        <v>0</v>
      </c>
      <c r="G792" s="23">
        <v>0</v>
      </c>
      <c r="H792" s="23">
        <v>0</v>
      </c>
      <c r="I792" s="23">
        <v>0</v>
      </c>
      <c r="J792" s="162"/>
    </row>
    <row r="793" spans="1:24" ht="15" hidden="1" customHeight="1">
      <c r="A793" s="158"/>
      <c r="B793" s="135"/>
      <c r="C793" s="19">
        <v>2026</v>
      </c>
      <c r="D793" s="20"/>
      <c r="E793" s="20"/>
      <c r="F793" s="20"/>
      <c r="G793" s="20"/>
      <c r="H793" s="20"/>
      <c r="I793" s="20"/>
      <c r="J793" s="162"/>
    </row>
    <row r="794" spans="1:24" ht="15.75" hidden="1" thickBot="1">
      <c r="A794" s="159"/>
      <c r="B794" s="160"/>
      <c r="C794" s="27">
        <v>2026</v>
      </c>
      <c r="D794" s="24">
        <f t="shared" ref="D794:D800" si="110">E794+F794+G794+H794+I794</f>
        <v>0</v>
      </c>
      <c r="E794" s="24">
        <v>0</v>
      </c>
      <c r="F794" s="24">
        <v>0</v>
      </c>
      <c r="G794" s="24">
        <v>0</v>
      </c>
      <c r="H794" s="24">
        <v>0</v>
      </c>
      <c r="I794" s="24">
        <v>0</v>
      </c>
      <c r="J794" s="162"/>
    </row>
    <row r="795" spans="1:24" ht="15.75" hidden="1" customHeight="1">
      <c r="A795" s="164">
        <v>2</v>
      </c>
      <c r="B795" s="135" t="s">
        <v>92</v>
      </c>
      <c r="C795" s="89">
        <v>2022</v>
      </c>
      <c r="D795" s="90">
        <f t="shared" si="110"/>
        <v>0</v>
      </c>
      <c r="E795" s="90">
        <v>0</v>
      </c>
      <c r="F795" s="90">
        <v>0</v>
      </c>
      <c r="G795" s="90">
        <v>0</v>
      </c>
      <c r="H795" s="90">
        <v>0</v>
      </c>
      <c r="I795" s="90">
        <v>0</v>
      </c>
      <c r="J795" s="162"/>
    </row>
    <row r="796" spans="1:24" ht="15.75" hidden="1" customHeight="1">
      <c r="A796" s="165"/>
      <c r="B796" s="166"/>
      <c r="C796" s="26">
        <v>2023</v>
      </c>
      <c r="D796" s="23">
        <f t="shared" si="110"/>
        <v>0</v>
      </c>
      <c r="E796" s="23">
        <v>0</v>
      </c>
      <c r="F796" s="23">
        <v>0</v>
      </c>
      <c r="G796" s="23">
        <v>0</v>
      </c>
      <c r="H796" s="23">
        <v>0</v>
      </c>
      <c r="I796" s="23">
        <v>0</v>
      </c>
      <c r="J796" s="162"/>
    </row>
    <row r="797" spans="1:24" ht="15.75" hidden="1" customHeight="1">
      <c r="A797" s="165"/>
      <c r="B797" s="166"/>
      <c r="C797" s="26">
        <v>2024</v>
      </c>
      <c r="D797" s="23">
        <f t="shared" si="110"/>
        <v>0</v>
      </c>
      <c r="E797" s="23">
        <v>0</v>
      </c>
      <c r="F797" s="23">
        <v>0</v>
      </c>
      <c r="G797" s="23">
        <v>0</v>
      </c>
      <c r="H797" s="23">
        <v>0</v>
      </c>
      <c r="I797" s="23">
        <v>0</v>
      </c>
      <c r="J797" s="162"/>
    </row>
    <row r="798" spans="1:24" ht="15.75" hidden="1" customHeight="1">
      <c r="A798" s="165"/>
      <c r="B798" s="166"/>
      <c r="C798" s="26">
        <v>2025</v>
      </c>
      <c r="D798" s="23">
        <f t="shared" si="110"/>
        <v>0</v>
      </c>
      <c r="E798" s="23">
        <v>0</v>
      </c>
      <c r="F798" s="23">
        <v>0</v>
      </c>
      <c r="G798" s="23">
        <v>0</v>
      </c>
      <c r="H798" s="23">
        <v>0</v>
      </c>
      <c r="I798" s="23">
        <v>0</v>
      </c>
      <c r="J798" s="162"/>
    </row>
    <row r="799" spans="1:24" ht="15.75" hidden="1" customHeight="1">
      <c r="A799" s="165"/>
      <c r="B799" s="166"/>
      <c r="C799" s="19">
        <v>2026</v>
      </c>
      <c r="D799" s="20">
        <f t="shared" si="110"/>
        <v>0</v>
      </c>
      <c r="E799" s="20">
        <v>0</v>
      </c>
      <c r="F799" s="20">
        <v>0</v>
      </c>
      <c r="G799" s="20">
        <v>0</v>
      </c>
      <c r="H799" s="20">
        <v>0</v>
      </c>
      <c r="I799" s="20">
        <v>0</v>
      </c>
      <c r="J799" s="162"/>
    </row>
    <row r="800" spans="1:24" ht="27" hidden="1" customHeight="1">
      <c r="A800" s="167" t="s">
        <v>67</v>
      </c>
      <c r="B800" s="134" t="s">
        <v>66</v>
      </c>
      <c r="C800" s="14">
        <v>2022</v>
      </c>
      <c r="D800" s="15">
        <f t="shared" si="110"/>
        <v>0</v>
      </c>
      <c r="E800" s="15">
        <v>0</v>
      </c>
      <c r="F800" s="15">
        <v>0</v>
      </c>
      <c r="G800" s="15">
        <v>0</v>
      </c>
      <c r="H800" s="15">
        <v>0</v>
      </c>
      <c r="I800" s="15">
        <v>0</v>
      </c>
      <c r="J800" s="162"/>
    </row>
    <row r="801" spans="1:24" ht="15" hidden="1" customHeight="1">
      <c r="A801" s="168"/>
      <c r="B801" s="135"/>
      <c r="C801" s="89"/>
      <c r="D801" s="90"/>
      <c r="E801" s="90"/>
      <c r="F801" s="90"/>
      <c r="G801" s="90"/>
      <c r="H801" s="90"/>
      <c r="I801" s="90"/>
      <c r="J801" s="162"/>
    </row>
    <row r="802" spans="1:24" ht="15.75" hidden="1" thickBot="1">
      <c r="A802" s="168"/>
      <c r="B802" s="135"/>
      <c r="C802" s="26">
        <v>2023</v>
      </c>
      <c r="D802" s="23">
        <f>E802+F802+G802+H802+I802</f>
        <v>0</v>
      </c>
      <c r="E802" s="23">
        <v>0</v>
      </c>
      <c r="F802" s="23">
        <v>0</v>
      </c>
      <c r="G802" s="23">
        <v>0</v>
      </c>
      <c r="H802" s="23">
        <v>0</v>
      </c>
      <c r="I802" s="23">
        <v>0</v>
      </c>
      <c r="J802" s="162"/>
    </row>
    <row r="803" spans="1:24" ht="15.75" hidden="1" thickBot="1">
      <c r="A803" s="168"/>
      <c r="B803" s="135"/>
      <c r="C803" s="26">
        <v>2024</v>
      </c>
      <c r="D803" s="23">
        <f>E803+F803+G803+H803+I803</f>
        <v>0</v>
      </c>
      <c r="E803" s="23">
        <v>0</v>
      </c>
      <c r="F803" s="23">
        <v>0</v>
      </c>
      <c r="G803" s="23">
        <v>0</v>
      </c>
      <c r="H803" s="23">
        <v>0</v>
      </c>
      <c r="I803" s="23">
        <v>0</v>
      </c>
      <c r="J803" s="162"/>
    </row>
    <row r="804" spans="1:24" ht="15" hidden="1" customHeight="1">
      <c r="A804" s="168"/>
      <c r="B804" s="135"/>
      <c r="C804" s="19"/>
      <c r="D804" s="20"/>
      <c r="E804" s="20"/>
      <c r="F804" s="20"/>
      <c r="G804" s="20"/>
      <c r="H804" s="20"/>
      <c r="I804" s="20"/>
      <c r="J804" s="162"/>
    </row>
    <row r="805" spans="1:24" ht="15.75" hidden="1" thickBot="1">
      <c r="A805" s="169"/>
      <c r="B805" s="136"/>
      <c r="C805" s="27">
        <v>2025</v>
      </c>
      <c r="D805" s="24">
        <f>E805+F805+G805+H805+I805</f>
        <v>0</v>
      </c>
      <c r="E805" s="24">
        <v>0</v>
      </c>
      <c r="F805" s="24">
        <v>0</v>
      </c>
      <c r="G805" s="24">
        <v>0</v>
      </c>
      <c r="H805" s="24">
        <v>0</v>
      </c>
      <c r="I805" s="24">
        <v>0</v>
      </c>
      <c r="J805" s="163"/>
    </row>
    <row r="806" spans="1:24" ht="13.5" hidden="1" thickBot="1">
      <c r="A806" s="92" t="s">
        <v>63</v>
      </c>
      <c r="B806" s="93"/>
      <c r="C806" s="17">
        <v>2022</v>
      </c>
      <c r="D806" s="76">
        <f t="shared" ref="D806:I807" si="111">D789+D795</f>
        <v>0</v>
      </c>
      <c r="E806" s="76">
        <f t="shared" si="111"/>
        <v>0</v>
      </c>
      <c r="F806" s="76">
        <f t="shared" si="111"/>
        <v>0</v>
      </c>
      <c r="G806" s="76">
        <f t="shared" si="111"/>
        <v>0</v>
      </c>
      <c r="H806" s="76">
        <f t="shared" si="111"/>
        <v>0</v>
      </c>
      <c r="I806" s="76">
        <f t="shared" si="111"/>
        <v>0</v>
      </c>
      <c r="J806" s="151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3.5" hidden="1" thickBot="1">
      <c r="A807" s="94"/>
      <c r="B807" s="95"/>
      <c r="C807" s="13">
        <v>2023</v>
      </c>
      <c r="D807" s="8">
        <f t="shared" si="111"/>
        <v>0</v>
      </c>
      <c r="E807" s="8">
        <f t="shared" si="111"/>
        <v>0</v>
      </c>
      <c r="F807" s="8">
        <f t="shared" si="111"/>
        <v>0</v>
      </c>
      <c r="G807" s="8">
        <f t="shared" si="111"/>
        <v>0</v>
      </c>
      <c r="H807" s="8">
        <f t="shared" si="111"/>
        <v>0</v>
      </c>
      <c r="I807" s="8">
        <f t="shared" si="111"/>
        <v>0</v>
      </c>
      <c r="J807" s="152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3.5" hidden="1" thickBot="1">
      <c r="A808" s="94"/>
      <c r="B808" s="95"/>
      <c r="C808" s="13">
        <v>2024</v>
      </c>
      <c r="D808" s="8">
        <f t="shared" ref="D808:I810" si="112">D791+D797</f>
        <v>0</v>
      </c>
      <c r="E808" s="8">
        <f t="shared" si="112"/>
        <v>0</v>
      </c>
      <c r="F808" s="8">
        <f t="shared" si="112"/>
        <v>0</v>
      </c>
      <c r="G808" s="8">
        <f t="shared" si="112"/>
        <v>0</v>
      </c>
      <c r="H808" s="8">
        <f t="shared" si="112"/>
        <v>0</v>
      </c>
      <c r="I808" s="8">
        <f>I791+I797</f>
        <v>0</v>
      </c>
      <c r="J808" s="152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13.5" hidden="1" thickBot="1">
      <c r="A809" s="94"/>
      <c r="B809" s="95"/>
      <c r="C809" s="13">
        <v>2025</v>
      </c>
      <c r="D809" s="8">
        <f t="shared" si="112"/>
        <v>0</v>
      </c>
      <c r="E809" s="8">
        <f t="shared" si="112"/>
        <v>0</v>
      </c>
      <c r="F809" s="8">
        <f t="shared" si="112"/>
        <v>0</v>
      </c>
      <c r="G809" s="8">
        <f t="shared" si="112"/>
        <v>0</v>
      </c>
      <c r="H809" s="8">
        <f t="shared" si="112"/>
        <v>0</v>
      </c>
      <c r="I809" s="8">
        <f t="shared" si="112"/>
        <v>0</v>
      </c>
      <c r="J809" s="152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13.5" hidden="1" thickBot="1">
      <c r="A810" s="94"/>
      <c r="B810" s="95"/>
      <c r="C810" s="37">
        <v>2026</v>
      </c>
      <c r="D810" s="8">
        <f t="shared" si="112"/>
        <v>0</v>
      </c>
      <c r="E810" s="8">
        <f t="shared" si="112"/>
        <v>0</v>
      </c>
      <c r="F810" s="8">
        <f t="shared" si="112"/>
        <v>0</v>
      </c>
      <c r="G810" s="8">
        <f t="shared" si="112"/>
        <v>0</v>
      </c>
      <c r="H810" s="8">
        <f t="shared" si="112"/>
        <v>0</v>
      </c>
      <c r="I810" s="8">
        <f t="shared" si="112"/>
        <v>0</v>
      </c>
      <c r="J810" s="153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13.5" hidden="1" thickBot="1">
      <c r="A811" s="92" t="s">
        <v>75</v>
      </c>
      <c r="B811" s="93"/>
      <c r="C811" s="145" t="s">
        <v>86</v>
      </c>
      <c r="D811" s="128">
        <f t="shared" ref="D811:I811" si="113">D806+D807+D809+D810</f>
        <v>0</v>
      </c>
      <c r="E811" s="128">
        <f t="shared" si="113"/>
        <v>0</v>
      </c>
      <c r="F811" s="128">
        <f t="shared" si="113"/>
        <v>0</v>
      </c>
      <c r="G811" s="128">
        <f t="shared" si="113"/>
        <v>0</v>
      </c>
      <c r="H811" s="128">
        <f t="shared" si="113"/>
        <v>0</v>
      </c>
      <c r="I811" s="128">
        <f t="shared" si="113"/>
        <v>0</v>
      </c>
      <c r="J811" s="151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13.5" hidden="1" thickBot="1">
      <c r="A812" s="94"/>
      <c r="B812" s="95"/>
      <c r="C812" s="146"/>
      <c r="D812" s="129"/>
      <c r="E812" s="129"/>
      <c r="F812" s="129"/>
      <c r="G812" s="129"/>
      <c r="H812" s="129"/>
      <c r="I812" s="129"/>
      <c r="J812" s="152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13.5" hidden="1" thickBot="1">
      <c r="A813" s="94"/>
      <c r="B813" s="95"/>
      <c r="C813" s="146"/>
      <c r="D813" s="129"/>
      <c r="E813" s="129"/>
      <c r="F813" s="129"/>
      <c r="G813" s="129"/>
      <c r="H813" s="129"/>
      <c r="I813" s="129"/>
      <c r="J813" s="152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13.5" hidden="1" thickBot="1">
      <c r="A814" s="94"/>
      <c r="B814" s="95"/>
      <c r="C814" s="147"/>
      <c r="D814" s="130"/>
      <c r="E814" s="130"/>
      <c r="F814" s="130"/>
      <c r="G814" s="130"/>
      <c r="H814" s="130"/>
      <c r="I814" s="130"/>
      <c r="J814" s="153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15.75" hidden="1" thickBot="1">
      <c r="A815" s="154" t="s">
        <v>81</v>
      </c>
      <c r="B815" s="145"/>
      <c r="C815" s="155"/>
      <c r="D815" s="155"/>
      <c r="E815" s="155"/>
      <c r="F815" s="155"/>
      <c r="G815" s="155"/>
      <c r="H815" s="155"/>
      <c r="I815" s="155"/>
      <c r="J815" s="156"/>
    </row>
    <row r="816" spans="1:24" ht="27" hidden="1" customHeight="1">
      <c r="A816" s="157">
        <v>1</v>
      </c>
      <c r="B816" s="99" t="s">
        <v>68</v>
      </c>
      <c r="C816" s="14">
        <v>2022</v>
      </c>
      <c r="D816" s="15">
        <f>E816+F816+G816+H816+I816</f>
        <v>0</v>
      </c>
      <c r="E816" s="15">
        <v>0</v>
      </c>
      <c r="F816" s="15">
        <v>0</v>
      </c>
      <c r="G816" s="15">
        <v>0</v>
      </c>
      <c r="H816" s="15">
        <v>0</v>
      </c>
      <c r="I816" s="15">
        <v>0</v>
      </c>
      <c r="J816" s="161" t="s">
        <v>9</v>
      </c>
    </row>
    <row r="817" spans="1:10" ht="15" hidden="1" customHeight="1">
      <c r="A817" s="158"/>
      <c r="B817" s="135"/>
      <c r="C817" s="89"/>
      <c r="D817" s="90"/>
      <c r="E817" s="90"/>
      <c r="F817" s="90"/>
      <c r="G817" s="90"/>
      <c r="H817" s="90"/>
      <c r="I817" s="90"/>
      <c r="J817" s="162"/>
    </row>
    <row r="818" spans="1:10" ht="15.75" hidden="1" thickBot="1">
      <c r="A818" s="158"/>
      <c r="B818" s="135"/>
      <c r="C818" s="26">
        <v>2023</v>
      </c>
      <c r="D818" s="23">
        <f>E818+F818+G818+H818+I818</f>
        <v>0</v>
      </c>
      <c r="E818" s="23">
        <f>E829</f>
        <v>0</v>
      </c>
      <c r="F818" s="23">
        <f>F829</f>
        <v>0</v>
      </c>
      <c r="G818" s="23">
        <f>G829</f>
        <v>0</v>
      </c>
      <c r="H818" s="23">
        <f>H829</f>
        <v>0</v>
      </c>
      <c r="I818" s="23">
        <f>I829</f>
        <v>0</v>
      </c>
      <c r="J818" s="162"/>
    </row>
    <row r="819" spans="1:10" ht="15.75" hidden="1" thickBot="1">
      <c r="A819" s="158"/>
      <c r="B819" s="135"/>
      <c r="C819" s="26">
        <v>2024</v>
      </c>
      <c r="D819" s="23">
        <f>E819+F819+G819+H819+I819</f>
        <v>0</v>
      </c>
      <c r="E819" s="23">
        <v>0</v>
      </c>
      <c r="F819" s="23">
        <v>0</v>
      </c>
      <c r="G819" s="23">
        <v>0</v>
      </c>
      <c r="H819" s="23">
        <v>0</v>
      </c>
      <c r="I819" s="23">
        <v>0</v>
      </c>
      <c r="J819" s="162"/>
    </row>
    <row r="820" spans="1:10" ht="15" hidden="1" customHeight="1">
      <c r="A820" s="158"/>
      <c r="B820" s="135"/>
      <c r="C820" s="19"/>
      <c r="D820" s="20"/>
      <c r="E820" s="20"/>
      <c r="F820" s="20"/>
      <c r="G820" s="20"/>
      <c r="H820" s="20"/>
      <c r="I820" s="20"/>
      <c r="J820" s="162"/>
    </row>
    <row r="821" spans="1:10" ht="15.75" hidden="1" thickBot="1">
      <c r="A821" s="158"/>
      <c r="B821" s="135"/>
      <c r="C821" s="26">
        <v>2025</v>
      </c>
      <c r="D821" s="23">
        <f t="shared" ref="D821:D827" si="114">E821+F821+G821+H821+I821</f>
        <v>0</v>
      </c>
      <c r="E821" s="23">
        <v>0</v>
      </c>
      <c r="F821" s="23">
        <v>0</v>
      </c>
      <c r="G821" s="23">
        <v>0</v>
      </c>
      <c r="H821" s="23">
        <v>0</v>
      </c>
      <c r="I821" s="23">
        <v>0</v>
      </c>
      <c r="J821" s="162"/>
    </row>
    <row r="822" spans="1:10" ht="15.75" hidden="1" thickBot="1">
      <c r="A822" s="159"/>
      <c r="B822" s="160"/>
      <c r="C822" s="83">
        <v>2026</v>
      </c>
      <c r="D822" s="86">
        <f t="shared" si="114"/>
        <v>0</v>
      </c>
      <c r="E822" s="86">
        <v>0</v>
      </c>
      <c r="F822" s="86">
        <v>0</v>
      </c>
      <c r="G822" s="86">
        <v>0</v>
      </c>
      <c r="H822" s="86">
        <v>0</v>
      </c>
      <c r="I822" s="86">
        <v>0</v>
      </c>
      <c r="J822" s="162"/>
    </row>
    <row r="823" spans="1:10" ht="15.75" hidden="1" customHeight="1">
      <c r="A823" s="164">
        <v>2</v>
      </c>
      <c r="B823" s="135"/>
      <c r="C823" s="89">
        <v>2022</v>
      </c>
      <c r="D823" s="90">
        <f t="shared" si="114"/>
        <v>0</v>
      </c>
      <c r="E823" s="90"/>
      <c r="F823" s="90"/>
      <c r="G823" s="90"/>
      <c r="H823" s="90"/>
      <c r="I823" s="90"/>
      <c r="J823" s="162"/>
    </row>
    <row r="824" spans="1:10" ht="15.75" hidden="1" customHeight="1">
      <c r="A824" s="165"/>
      <c r="B824" s="166"/>
      <c r="C824" s="26">
        <v>2023</v>
      </c>
      <c r="D824" s="23">
        <f t="shared" si="114"/>
        <v>0</v>
      </c>
      <c r="E824" s="23"/>
      <c r="F824" s="23"/>
      <c r="G824" s="23"/>
      <c r="H824" s="23"/>
      <c r="I824" s="23"/>
      <c r="J824" s="162"/>
    </row>
    <row r="825" spans="1:10" ht="15.75" hidden="1" customHeight="1">
      <c r="A825" s="165"/>
      <c r="B825" s="166"/>
      <c r="C825" s="26">
        <v>2024</v>
      </c>
      <c r="D825" s="23">
        <f t="shared" si="114"/>
        <v>0</v>
      </c>
      <c r="E825" s="23"/>
      <c r="F825" s="23"/>
      <c r="G825" s="23"/>
      <c r="H825" s="23"/>
      <c r="I825" s="23"/>
      <c r="J825" s="162"/>
    </row>
    <row r="826" spans="1:10" ht="15.75" hidden="1" customHeight="1">
      <c r="A826" s="165"/>
      <c r="B826" s="166"/>
      <c r="C826" s="19">
        <v>2025</v>
      </c>
      <c r="D826" s="20">
        <f t="shared" si="114"/>
        <v>0</v>
      </c>
      <c r="E826" s="20"/>
      <c r="F826" s="20"/>
      <c r="G826" s="20"/>
      <c r="H826" s="20"/>
      <c r="I826" s="20"/>
      <c r="J826" s="162"/>
    </row>
    <row r="827" spans="1:10" ht="27" hidden="1" customHeight="1">
      <c r="A827" s="167" t="s">
        <v>67</v>
      </c>
      <c r="B827" s="134" t="s">
        <v>66</v>
      </c>
      <c r="C827" s="14">
        <v>2022</v>
      </c>
      <c r="D827" s="15">
        <f t="shared" si="114"/>
        <v>0</v>
      </c>
      <c r="E827" s="15">
        <v>0</v>
      </c>
      <c r="F827" s="15">
        <v>0</v>
      </c>
      <c r="G827" s="15">
        <v>0</v>
      </c>
      <c r="H827" s="15">
        <v>0</v>
      </c>
      <c r="I827" s="15">
        <v>0</v>
      </c>
      <c r="J827" s="162"/>
    </row>
    <row r="828" spans="1:10" ht="15" hidden="1" customHeight="1">
      <c r="A828" s="168"/>
      <c r="B828" s="135"/>
      <c r="C828" s="89"/>
      <c r="D828" s="90"/>
      <c r="E828" s="90"/>
      <c r="F828" s="90"/>
      <c r="G828" s="90"/>
      <c r="H828" s="90"/>
      <c r="I828" s="90"/>
      <c r="J828" s="162"/>
    </row>
    <row r="829" spans="1:10" ht="15.75" hidden="1" thickBot="1">
      <c r="A829" s="168"/>
      <c r="B829" s="135"/>
      <c r="C829" s="26">
        <v>2023</v>
      </c>
      <c r="D829" s="23">
        <f>E829+F829+G829+H829+I829</f>
        <v>0</v>
      </c>
      <c r="E829" s="23">
        <v>0</v>
      </c>
      <c r="F829" s="23">
        <v>0</v>
      </c>
      <c r="G829" s="23">
        <v>0</v>
      </c>
      <c r="H829" s="23">
        <v>0</v>
      </c>
      <c r="I829" s="23">
        <v>0</v>
      </c>
      <c r="J829" s="162"/>
    </row>
    <row r="830" spans="1:10" ht="15.75" hidden="1" thickBot="1">
      <c r="A830" s="168"/>
      <c r="B830" s="135"/>
      <c r="C830" s="26">
        <v>2024</v>
      </c>
      <c r="D830" s="23">
        <f>E830+F830+G830+H830+I830</f>
        <v>0</v>
      </c>
      <c r="E830" s="23">
        <v>0</v>
      </c>
      <c r="F830" s="23">
        <v>0</v>
      </c>
      <c r="G830" s="23">
        <v>0</v>
      </c>
      <c r="H830" s="23">
        <v>0</v>
      </c>
      <c r="I830" s="23">
        <v>0</v>
      </c>
      <c r="J830" s="162"/>
    </row>
    <row r="831" spans="1:10" ht="15" hidden="1" customHeight="1">
      <c r="A831" s="168"/>
      <c r="B831" s="135"/>
      <c r="C831" s="19"/>
      <c r="D831" s="20"/>
      <c r="E831" s="20"/>
      <c r="F831" s="20"/>
      <c r="G831" s="20"/>
      <c r="H831" s="20"/>
      <c r="I831" s="20"/>
      <c r="J831" s="162"/>
    </row>
    <row r="832" spans="1:10" ht="15.75" hidden="1" thickBot="1">
      <c r="A832" s="169"/>
      <c r="B832" s="136"/>
      <c r="C832" s="27">
        <v>2025</v>
      </c>
      <c r="D832" s="24">
        <f>E832+F832+G832+H832+I832</f>
        <v>0</v>
      </c>
      <c r="E832" s="24">
        <v>0</v>
      </c>
      <c r="F832" s="24">
        <v>0</v>
      </c>
      <c r="G832" s="24">
        <v>0</v>
      </c>
      <c r="H832" s="24">
        <v>0</v>
      </c>
      <c r="I832" s="24">
        <v>0</v>
      </c>
      <c r="J832" s="163"/>
    </row>
    <row r="833" spans="1:24" ht="13.5" hidden="1" thickBot="1">
      <c r="A833" s="92" t="s">
        <v>63</v>
      </c>
      <c r="B833" s="93"/>
      <c r="C833" s="17">
        <v>2022</v>
      </c>
      <c r="D833" s="76">
        <f t="shared" ref="D833:I833" si="115">D816</f>
        <v>0</v>
      </c>
      <c r="E833" s="76">
        <f t="shared" si="115"/>
        <v>0</v>
      </c>
      <c r="F833" s="76">
        <f t="shared" si="115"/>
        <v>0</v>
      </c>
      <c r="G833" s="76">
        <f t="shared" si="115"/>
        <v>0</v>
      </c>
      <c r="H833" s="76">
        <f t="shared" si="115"/>
        <v>0</v>
      </c>
      <c r="I833" s="76">
        <f t="shared" si="115"/>
        <v>0</v>
      </c>
      <c r="J833" s="151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13.5" hidden="1" thickBot="1">
      <c r="A834" s="94"/>
      <c r="B834" s="95"/>
      <c r="C834" s="13">
        <v>2023</v>
      </c>
      <c r="D834" s="8">
        <f>D818</f>
        <v>0</v>
      </c>
      <c r="E834" s="8">
        <f t="shared" ref="E834:I835" si="116">E818</f>
        <v>0</v>
      </c>
      <c r="F834" s="8">
        <f t="shared" si="116"/>
        <v>0</v>
      </c>
      <c r="G834" s="8">
        <f t="shared" si="116"/>
        <v>0</v>
      </c>
      <c r="H834" s="8">
        <f t="shared" si="116"/>
        <v>0</v>
      </c>
      <c r="I834" s="8">
        <f t="shared" si="116"/>
        <v>0</v>
      </c>
      <c r="J834" s="152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13.5" hidden="1" thickBot="1">
      <c r="A835" s="94"/>
      <c r="B835" s="95"/>
      <c r="C835" s="13">
        <v>2024</v>
      </c>
      <c r="D835" s="8">
        <f>D819</f>
        <v>0</v>
      </c>
      <c r="E835" s="8">
        <f>E819</f>
        <v>0</v>
      </c>
      <c r="F835" s="8">
        <f>F819</f>
        <v>0</v>
      </c>
      <c r="G835" s="8">
        <f>G819</f>
        <v>0</v>
      </c>
      <c r="H835" s="8">
        <f>H819</f>
        <v>0</v>
      </c>
      <c r="I835" s="8">
        <f t="shared" si="116"/>
        <v>0</v>
      </c>
      <c r="J835" s="152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13.5" hidden="1" thickBot="1">
      <c r="A836" s="94"/>
      <c r="B836" s="95"/>
      <c r="C836" s="37">
        <v>2025</v>
      </c>
      <c r="D836" s="8">
        <f t="shared" ref="D836:I837" si="117">D819</f>
        <v>0</v>
      </c>
      <c r="E836" s="8">
        <f t="shared" si="117"/>
        <v>0</v>
      </c>
      <c r="F836" s="8">
        <f t="shared" si="117"/>
        <v>0</v>
      </c>
      <c r="G836" s="8">
        <f t="shared" si="117"/>
        <v>0</v>
      </c>
      <c r="H836" s="8">
        <f t="shared" si="117"/>
        <v>0</v>
      </c>
      <c r="I836" s="8">
        <f t="shared" si="117"/>
        <v>0</v>
      </c>
      <c r="J836" s="153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13.5" hidden="1" thickBot="1">
      <c r="A837" s="94"/>
      <c r="B837" s="95"/>
      <c r="C837" s="37">
        <v>2026</v>
      </c>
      <c r="D837" s="8">
        <f>D820</f>
        <v>0</v>
      </c>
      <c r="E837" s="8">
        <f>E820</f>
        <v>0</v>
      </c>
      <c r="F837" s="8">
        <f>F820</f>
        <v>0</v>
      </c>
      <c r="G837" s="8">
        <f>G820</f>
        <v>0</v>
      </c>
      <c r="H837" s="8">
        <f>H820</f>
        <v>0</v>
      </c>
      <c r="I837" s="8">
        <f t="shared" si="117"/>
        <v>0</v>
      </c>
      <c r="J837" s="153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13.5" hidden="1" thickBot="1">
      <c r="A838" s="92" t="s">
        <v>82</v>
      </c>
      <c r="B838" s="93"/>
      <c r="C838" s="145" t="s">
        <v>86</v>
      </c>
      <c r="D838" s="128">
        <f t="shared" ref="D838:I838" si="118">D833+D834+D835+D837</f>
        <v>0</v>
      </c>
      <c r="E838" s="128">
        <f t="shared" si="118"/>
        <v>0</v>
      </c>
      <c r="F838" s="128">
        <f t="shared" si="118"/>
        <v>0</v>
      </c>
      <c r="G838" s="128">
        <f t="shared" si="118"/>
        <v>0</v>
      </c>
      <c r="H838" s="128">
        <f t="shared" si="118"/>
        <v>0</v>
      </c>
      <c r="I838" s="128">
        <f t="shared" si="118"/>
        <v>0</v>
      </c>
      <c r="J838" s="151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13.5" hidden="1" thickBot="1">
      <c r="A839" s="94"/>
      <c r="B839" s="95"/>
      <c r="C839" s="146"/>
      <c r="D839" s="129"/>
      <c r="E839" s="129"/>
      <c r="F839" s="129"/>
      <c r="G839" s="129"/>
      <c r="H839" s="129"/>
      <c r="I839" s="129"/>
      <c r="J839" s="152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13.5" hidden="1" thickBot="1">
      <c r="A840" s="94"/>
      <c r="B840" s="95"/>
      <c r="C840" s="146"/>
      <c r="D840" s="129"/>
      <c r="E840" s="129"/>
      <c r="F840" s="129"/>
      <c r="G840" s="129"/>
      <c r="H840" s="129"/>
      <c r="I840" s="129"/>
      <c r="J840" s="152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13.5" hidden="1" thickBot="1">
      <c r="A841" s="94"/>
      <c r="B841" s="95"/>
      <c r="C841" s="147"/>
      <c r="D841" s="130"/>
      <c r="E841" s="130"/>
      <c r="F841" s="130"/>
      <c r="G841" s="130"/>
      <c r="H841" s="130"/>
      <c r="I841" s="130"/>
      <c r="J841" s="153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13.5" hidden="1" thickBot="1">
      <c r="A842" s="92" t="s">
        <v>73</v>
      </c>
      <c r="B842" s="93"/>
      <c r="C842" s="17">
        <v>2022</v>
      </c>
      <c r="D842" s="76">
        <f>D833+D770+D806</f>
        <v>0</v>
      </c>
      <c r="E842" s="76">
        <f t="shared" ref="E842:G843" si="119">E833+E770+E806</f>
        <v>0</v>
      </c>
      <c r="F842" s="76">
        <f t="shared" si="119"/>
        <v>0</v>
      </c>
      <c r="G842" s="76">
        <f t="shared" si="119"/>
        <v>0</v>
      </c>
      <c r="H842" s="76">
        <f>H833+H770+H806</f>
        <v>0</v>
      </c>
      <c r="I842" s="76">
        <f>I833+I770</f>
        <v>0</v>
      </c>
      <c r="J842" s="151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13.5" hidden="1" thickBot="1">
      <c r="A843" s="94"/>
      <c r="B843" s="95"/>
      <c r="C843" s="13">
        <v>2023</v>
      </c>
      <c r="D843" s="8">
        <f>D834+D771+D807</f>
        <v>0</v>
      </c>
      <c r="E843" s="8">
        <f t="shared" si="119"/>
        <v>0</v>
      </c>
      <c r="F843" s="8">
        <f t="shared" si="119"/>
        <v>0</v>
      </c>
      <c r="G843" s="8">
        <f t="shared" si="119"/>
        <v>0</v>
      </c>
      <c r="H843" s="8">
        <f>H834+H771+H807</f>
        <v>0</v>
      </c>
      <c r="I843" s="8">
        <f>I834+I771</f>
        <v>0</v>
      </c>
      <c r="J843" s="152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13.5" hidden="1" thickBot="1">
      <c r="A844" s="94"/>
      <c r="B844" s="95"/>
      <c r="C844" s="13">
        <v>2024</v>
      </c>
      <c r="D844" s="8">
        <f>D835+D772+D809</f>
        <v>0</v>
      </c>
      <c r="E844" s="8">
        <f>E835+E772+E809</f>
        <v>0</v>
      </c>
      <c r="F844" s="8">
        <f>F835+F772+F809</f>
        <v>0</v>
      </c>
      <c r="G844" s="8">
        <f>G835+G772+G809</f>
        <v>0</v>
      </c>
      <c r="H844" s="8">
        <f>H835+H772+H809</f>
        <v>0</v>
      </c>
      <c r="I844" s="8">
        <f>I835+I772</f>
        <v>0</v>
      </c>
      <c r="J844" s="152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13.5" hidden="1" thickBot="1">
      <c r="A845" s="94"/>
      <c r="B845" s="95"/>
      <c r="C845" s="37">
        <v>2025</v>
      </c>
      <c r="D845" s="77">
        <f t="shared" ref="D845:H846" si="120">D836+D773+D809</f>
        <v>0</v>
      </c>
      <c r="E845" s="77">
        <f t="shared" si="120"/>
        <v>0</v>
      </c>
      <c r="F845" s="77">
        <f t="shared" si="120"/>
        <v>0</v>
      </c>
      <c r="G845" s="77">
        <f t="shared" si="120"/>
        <v>0</v>
      </c>
      <c r="H845" s="77">
        <f t="shared" si="120"/>
        <v>0</v>
      </c>
      <c r="I845" s="31">
        <f>I836+I773</f>
        <v>0</v>
      </c>
      <c r="J845" s="153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13.5" hidden="1" thickBot="1">
      <c r="A846" s="94"/>
      <c r="B846" s="95"/>
      <c r="C846" s="37">
        <v>2026</v>
      </c>
      <c r="D846" s="77">
        <f t="shared" si="120"/>
        <v>0</v>
      </c>
      <c r="E846" s="77">
        <f t="shared" si="120"/>
        <v>0</v>
      </c>
      <c r="F846" s="77">
        <f t="shared" si="120"/>
        <v>0</v>
      </c>
      <c r="G846" s="77">
        <f t="shared" si="120"/>
        <v>0</v>
      </c>
      <c r="H846" s="77">
        <f t="shared" si="120"/>
        <v>0</v>
      </c>
      <c r="I846" s="31">
        <f>I837+I774</f>
        <v>0</v>
      </c>
      <c r="J846" s="153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13.5" hidden="1" thickBot="1">
      <c r="A847" s="92" t="s">
        <v>76</v>
      </c>
      <c r="B847" s="93"/>
      <c r="C847" s="145" t="s">
        <v>86</v>
      </c>
      <c r="D847" s="128">
        <f t="shared" ref="D847:I847" si="121">D842+D843+D844+D846</f>
        <v>0</v>
      </c>
      <c r="E847" s="128">
        <f t="shared" si="121"/>
        <v>0</v>
      </c>
      <c r="F847" s="128">
        <f t="shared" si="121"/>
        <v>0</v>
      </c>
      <c r="G847" s="128">
        <f t="shared" si="121"/>
        <v>0</v>
      </c>
      <c r="H847" s="128">
        <f t="shared" si="121"/>
        <v>0</v>
      </c>
      <c r="I847" s="128">
        <f t="shared" si="121"/>
        <v>0</v>
      </c>
      <c r="J847" s="151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13.5" hidden="1" thickBot="1">
      <c r="A848" s="94"/>
      <c r="B848" s="95"/>
      <c r="C848" s="146"/>
      <c r="D848" s="129"/>
      <c r="E848" s="129"/>
      <c r="F848" s="129"/>
      <c r="G848" s="129"/>
      <c r="H848" s="129"/>
      <c r="I848" s="129"/>
      <c r="J848" s="152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13.5" hidden="1" thickBot="1">
      <c r="A849" s="94"/>
      <c r="B849" s="95"/>
      <c r="C849" s="146"/>
      <c r="D849" s="129"/>
      <c r="E849" s="129"/>
      <c r="F849" s="129"/>
      <c r="G849" s="129"/>
      <c r="H849" s="129"/>
      <c r="I849" s="129"/>
      <c r="J849" s="152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13.5" hidden="1" thickBot="1">
      <c r="A850" s="94"/>
      <c r="B850" s="95"/>
      <c r="C850" s="146"/>
      <c r="D850" s="129"/>
      <c r="E850" s="129"/>
      <c r="F850" s="129"/>
      <c r="G850" s="129"/>
      <c r="H850" s="129"/>
      <c r="I850" s="129"/>
      <c r="J850" s="153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s="9" customFormat="1" ht="15" hidden="1">
      <c r="A851" s="231" t="s">
        <v>13</v>
      </c>
      <c r="B851" s="232"/>
      <c r="C851" s="17">
        <v>2024</v>
      </c>
      <c r="D851" s="18">
        <f t="shared" ref="D851:H852" si="122">D844+D750+D331</f>
        <v>37772.724519999996</v>
      </c>
      <c r="E851" s="18">
        <f t="shared" si="122"/>
        <v>183</v>
      </c>
      <c r="F851" s="18">
        <f t="shared" si="122"/>
        <v>5851.6685200000011</v>
      </c>
      <c r="G851" s="18">
        <f t="shared" si="122"/>
        <v>3607.0990000000002</v>
      </c>
      <c r="H851" s="18">
        <f t="shared" si="122"/>
        <v>28130.957000000002</v>
      </c>
      <c r="I851" s="45">
        <f>I844+I750</f>
        <v>0</v>
      </c>
      <c r="J851" s="237"/>
    </row>
    <row r="852" spans="1:24" s="9" customFormat="1" ht="15" hidden="1">
      <c r="A852" s="233"/>
      <c r="B852" s="234"/>
      <c r="C852" s="13">
        <v>2025</v>
      </c>
      <c r="D852" s="8">
        <f t="shared" si="122"/>
        <v>33169.555330000003</v>
      </c>
      <c r="E852" s="8">
        <f t="shared" si="122"/>
        <v>199.9</v>
      </c>
      <c r="F852" s="8">
        <f t="shared" si="122"/>
        <v>3662.1770000000001</v>
      </c>
      <c r="G852" s="8">
        <f t="shared" si="122"/>
        <v>1783</v>
      </c>
      <c r="H852" s="8">
        <f t="shared" si="122"/>
        <v>27524.478329999998</v>
      </c>
      <c r="I852" s="46">
        <f>I845+I751</f>
        <v>0</v>
      </c>
      <c r="J852" s="238"/>
    </row>
    <row r="853" spans="1:24" s="9" customFormat="1" ht="15.75" hidden="1" thickBot="1">
      <c r="A853" s="235"/>
      <c r="B853" s="236"/>
      <c r="C853" s="75">
        <v>2026</v>
      </c>
      <c r="D853" s="78">
        <f>D846+D754+D333</f>
        <v>24298.920000000002</v>
      </c>
      <c r="E853" s="78">
        <f>E846+E754</f>
        <v>0</v>
      </c>
      <c r="F853" s="78">
        <f>F846+F754</f>
        <v>1837.42</v>
      </c>
      <c r="G853" s="78">
        <f>G846+G754</f>
        <v>1783</v>
      </c>
      <c r="H853" s="78">
        <f>H846+H754+H333</f>
        <v>20678.5</v>
      </c>
      <c r="I853" s="81">
        <f>I846+I754</f>
        <v>0</v>
      </c>
      <c r="J853" s="239"/>
    </row>
    <row r="854" spans="1:24" s="9" customFormat="1" ht="26.25" hidden="1" thickBot="1">
      <c r="A854" s="259" t="s">
        <v>61</v>
      </c>
      <c r="B854" s="260"/>
      <c r="C854" s="75" t="s">
        <v>102</v>
      </c>
      <c r="D854" s="34">
        <f>D847+D755+D336</f>
        <v>146354.69263000001</v>
      </c>
      <c r="E854" s="34">
        <f>E847+E755</f>
        <v>600.09999999999991</v>
      </c>
      <c r="F854" s="34">
        <f>F847+F755+F336</f>
        <v>15026.105520000001</v>
      </c>
      <c r="G854" s="34">
        <f>G847+G755</f>
        <v>10739.099</v>
      </c>
      <c r="H854" s="34">
        <f>H847+H755+H336</f>
        <v>119989.38811</v>
      </c>
      <c r="I854" s="34">
        <f>I847+I755</f>
        <v>0</v>
      </c>
      <c r="J854" s="36"/>
    </row>
    <row r="855" spans="1:24" ht="15.6" customHeight="1">
      <c r="A855" s="194" t="s">
        <v>119</v>
      </c>
      <c r="B855" s="195"/>
      <c r="C855" s="195"/>
      <c r="D855" s="195"/>
      <c r="E855" s="195"/>
      <c r="F855" s="195"/>
      <c r="G855" s="195"/>
      <c r="H855" s="195"/>
      <c r="I855" s="195"/>
      <c r="J855" s="196"/>
    </row>
    <row r="856" spans="1:24" ht="15.6" customHeight="1" thickBot="1">
      <c r="A856" s="132" t="s">
        <v>120</v>
      </c>
      <c r="B856" s="132"/>
      <c r="C856" s="132"/>
      <c r="D856" s="132"/>
      <c r="E856" s="132"/>
      <c r="F856" s="132"/>
      <c r="G856" s="132"/>
      <c r="H856" s="132"/>
      <c r="I856" s="132"/>
      <c r="J856" s="133"/>
    </row>
    <row r="857" spans="1:24" ht="15.6" customHeight="1">
      <c r="A857" s="101">
        <v>1</v>
      </c>
      <c r="B857" s="98" t="s">
        <v>121</v>
      </c>
      <c r="C857" s="14">
        <v>2024</v>
      </c>
      <c r="D857" s="15">
        <f t="shared" ref="D857:D871" si="123">E857+F857+G857+H857+I857</f>
        <v>658.61894999999993</v>
      </c>
      <c r="E857" s="15">
        <v>0</v>
      </c>
      <c r="F857" s="15">
        <v>572.99847999999997</v>
      </c>
      <c r="G857" s="15">
        <v>0</v>
      </c>
      <c r="H857" s="32">
        <v>85.620469999999997</v>
      </c>
      <c r="I857" s="16">
        <v>0</v>
      </c>
      <c r="J857" s="264" t="s">
        <v>105</v>
      </c>
    </row>
    <row r="858" spans="1:24" ht="15.6" customHeight="1">
      <c r="A858" s="102"/>
      <c r="B858" s="99"/>
      <c r="C858" s="26">
        <v>2025</v>
      </c>
      <c r="D858" s="23">
        <f t="shared" si="123"/>
        <v>232.08828</v>
      </c>
      <c r="E858" s="23">
        <v>0</v>
      </c>
      <c r="F858" s="23">
        <v>201.91679999999999</v>
      </c>
      <c r="G858" s="23">
        <v>0</v>
      </c>
      <c r="H858" s="33">
        <v>30.171479999999999</v>
      </c>
      <c r="I858" s="25">
        <v>0</v>
      </c>
      <c r="J858" s="265"/>
    </row>
    <row r="859" spans="1:24" ht="15.6" customHeight="1" thickBot="1">
      <c r="A859" s="102"/>
      <c r="B859" s="99"/>
      <c r="C859" s="83">
        <v>2026</v>
      </c>
      <c r="D859" s="86">
        <f>E859+F859+G859+H859+I859</f>
        <v>183.61171999999999</v>
      </c>
      <c r="E859" s="86">
        <v>0</v>
      </c>
      <c r="F859" s="86">
        <v>161.57830999999999</v>
      </c>
      <c r="G859" s="86">
        <v>0</v>
      </c>
      <c r="H859" s="40">
        <v>22.03341</v>
      </c>
      <c r="I859" s="41">
        <v>0</v>
      </c>
      <c r="J859" s="265"/>
    </row>
    <row r="860" spans="1:24" ht="15.6" customHeight="1" thickBot="1">
      <c r="A860" s="102"/>
      <c r="B860" s="99"/>
      <c r="C860" s="83">
        <v>2027</v>
      </c>
      <c r="D860" s="86">
        <f>E860+F860+G860+H860+I860</f>
        <v>113</v>
      </c>
      <c r="E860" s="86">
        <v>0</v>
      </c>
      <c r="F860" s="86">
        <v>99.4</v>
      </c>
      <c r="G860" s="86">
        <v>0</v>
      </c>
      <c r="H860" s="40">
        <v>13.6</v>
      </c>
      <c r="I860" s="41">
        <v>0</v>
      </c>
      <c r="J860" s="265"/>
    </row>
    <row r="861" spans="1:24" ht="27" customHeight="1" thickBot="1">
      <c r="A861" s="103"/>
      <c r="B861" s="100"/>
      <c r="C861" s="83">
        <v>2028</v>
      </c>
      <c r="D861" s="86">
        <f t="shared" si="123"/>
        <v>113</v>
      </c>
      <c r="E861" s="86">
        <v>0</v>
      </c>
      <c r="F861" s="86">
        <v>99.4</v>
      </c>
      <c r="G861" s="86">
        <v>0</v>
      </c>
      <c r="H861" s="40">
        <v>13.6</v>
      </c>
      <c r="I861" s="41">
        <v>0</v>
      </c>
      <c r="J861" s="265"/>
    </row>
    <row r="862" spans="1:24" ht="15.6" hidden="1" customHeight="1">
      <c r="A862" s="101">
        <v>2</v>
      </c>
      <c r="B862" s="98" t="s">
        <v>122</v>
      </c>
      <c r="C862" s="14">
        <v>2022</v>
      </c>
      <c r="D862" s="15">
        <f t="shared" si="123"/>
        <v>0</v>
      </c>
      <c r="E862" s="15">
        <v>0</v>
      </c>
      <c r="F862" s="15">
        <v>0</v>
      </c>
      <c r="G862" s="15">
        <v>0</v>
      </c>
      <c r="H862" s="32">
        <v>0</v>
      </c>
      <c r="I862" s="49">
        <v>0</v>
      </c>
      <c r="J862" s="265"/>
    </row>
    <row r="863" spans="1:24" ht="15.6" hidden="1" customHeight="1">
      <c r="A863" s="123"/>
      <c r="B863" s="124"/>
      <c r="C863" s="26">
        <v>2023</v>
      </c>
      <c r="D863" s="23">
        <f t="shared" si="123"/>
        <v>0</v>
      </c>
      <c r="E863" s="23">
        <v>0</v>
      </c>
      <c r="F863" s="23">
        <v>0</v>
      </c>
      <c r="G863" s="23">
        <v>0</v>
      </c>
      <c r="H863" s="33">
        <v>0</v>
      </c>
      <c r="I863" s="23">
        <v>0</v>
      </c>
      <c r="J863" s="265"/>
    </row>
    <row r="864" spans="1:24" ht="15.6" customHeight="1">
      <c r="A864" s="123"/>
      <c r="B864" s="124"/>
      <c r="C864" s="26">
        <v>2024</v>
      </c>
      <c r="D864" s="23">
        <f t="shared" si="123"/>
        <v>2152.415</v>
      </c>
      <c r="E864" s="23">
        <v>0</v>
      </c>
      <c r="F864" s="23">
        <v>1872.6</v>
      </c>
      <c r="G864" s="23">
        <v>0</v>
      </c>
      <c r="H864" s="33">
        <v>279.815</v>
      </c>
      <c r="I864" s="23">
        <v>0</v>
      </c>
      <c r="J864" s="265"/>
    </row>
    <row r="865" spans="1:10" ht="15.6" customHeight="1">
      <c r="A865" s="102"/>
      <c r="B865" s="99"/>
      <c r="C865" s="26">
        <v>2025</v>
      </c>
      <c r="D865" s="23">
        <f t="shared" si="123"/>
        <v>0</v>
      </c>
      <c r="E865" s="23">
        <v>0</v>
      </c>
      <c r="F865" s="23">
        <v>0</v>
      </c>
      <c r="G865" s="23">
        <v>0</v>
      </c>
      <c r="H865" s="33">
        <v>0</v>
      </c>
      <c r="I865" s="23">
        <v>0</v>
      </c>
      <c r="J865" s="265"/>
    </row>
    <row r="866" spans="1:10" ht="15.6" customHeight="1" thickBot="1">
      <c r="A866" s="102"/>
      <c r="B866" s="99"/>
      <c r="C866" s="83">
        <v>2026</v>
      </c>
      <c r="D866" s="86">
        <f>E866+F866+G866+H866+I866</f>
        <v>0</v>
      </c>
      <c r="E866" s="86">
        <v>0</v>
      </c>
      <c r="F866" s="86">
        <v>0</v>
      </c>
      <c r="G866" s="86">
        <v>0</v>
      </c>
      <c r="H866" s="40">
        <v>0</v>
      </c>
      <c r="I866" s="86">
        <v>0</v>
      </c>
      <c r="J866" s="265"/>
    </row>
    <row r="867" spans="1:10" ht="15.6" customHeight="1" thickBot="1">
      <c r="A867" s="102"/>
      <c r="B867" s="99"/>
      <c r="C867" s="83">
        <v>2027</v>
      </c>
      <c r="D867" s="86">
        <f>E867+F867+G867+H867+I867</f>
        <v>0</v>
      </c>
      <c r="E867" s="86">
        <v>0</v>
      </c>
      <c r="F867" s="86">
        <v>0</v>
      </c>
      <c r="G867" s="86">
        <v>0</v>
      </c>
      <c r="H867" s="40">
        <v>0</v>
      </c>
      <c r="I867" s="86">
        <v>0</v>
      </c>
      <c r="J867" s="265"/>
    </row>
    <row r="868" spans="1:10" ht="15.6" customHeight="1" thickBot="1">
      <c r="A868" s="103"/>
      <c r="B868" s="100"/>
      <c r="C868" s="83">
        <v>2028</v>
      </c>
      <c r="D868" s="86">
        <f t="shared" si="123"/>
        <v>0</v>
      </c>
      <c r="E868" s="86">
        <v>0</v>
      </c>
      <c r="F868" s="86">
        <v>0</v>
      </c>
      <c r="G868" s="86">
        <v>0</v>
      </c>
      <c r="H868" s="40">
        <v>0</v>
      </c>
      <c r="I868" s="86">
        <v>0</v>
      </c>
      <c r="J868" s="265"/>
    </row>
    <row r="869" spans="1:10" ht="15.6" hidden="1" customHeight="1">
      <c r="A869" s="101">
        <v>14</v>
      </c>
      <c r="B869" s="98" t="s">
        <v>93</v>
      </c>
      <c r="C869" s="14">
        <v>2024</v>
      </c>
      <c r="D869" s="15">
        <f t="shared" si="123"/>
        <v>922.21799999999996</v>
      </c>
      <c r="E869" s="15">
        <v>0</v>
      </c>
      <c r="F869" s="15">
        <v>0</v>
      </c>
      <c r="G869" s="15">
        <v>0</v>
      </c>
      <c r="H869" s="32">
        <v>922.21799999999996</v>
      </c>
      <c r="I869" s="16">
        <v>0</v>
      </c>
      <c r="J869" s="265"/>
    </row>
    <row r="870" spans="1:10" ht="15.6" hidden="1" customHeight="1">
      <c r="A870" s="102"/>
      <c r="B870" s="99"/>
      <c r="C870" s="26">
        <v>2025</v>
      </c>
      <c r="D870" s="23">
        <f t="shared" si="123"/>
        <v>0</v>
      </c>
      <c r="E870" s="23">
        <v>0</v>
      </c>
      <c r="F870" s="23">
        <v>0</v>
      </c>
      <c r="G870" s="23">
        <v>0</v>
      </c>
      <c r="H870" s="33">
        <v>0</v>
      </c>
      <c r="I870" s="25">
        <v>0</v>
      </c>
      <c r="J870" s="265"/>
    </row>
    <row r="871" spans="1:10" ht="15.6" hidden="1" customHeight="1" thickBot="1">
      <c r="A871" s="103"/>
      <c r="B871" s="100"/>
      <c r="C871" s="83">
        <v>2026</v>
      </c>
      <c r="D871" s="86">
        <f t="shared" si="123"/>
        <v>0</v>
      </c>
      <c r="E871" s="86">
        <v>0</v>
      </c>
      <c r="F871" s="86">
        <v>0</v>
      </c>
      <c r="G871" s="86">
        <v>0</v>
      </c>
      <c r="H871" s="40">
        <v>0</v>
      </c>
      <c r="I871" s="41">
        <v>0</v>
      </c>
      <c r="J871" s="265"/>
    </row>
    <row r="872" spans="1:10" ht="15.6" customHeight="1">
      <c r="A872" s="137" t="s">
        <v>17</v>
      </c>
      <c r="B872" s="138"/>
      <c r="C872" s="17">
        <v>2024</v>
      </c>
      <c r="D872" s="18">
        <f t="shared" ref="D872:I874" si="124">D857+D864</f>
        <v>2811.03395</v>
      </c>
      <c r="E872" s="18">
        <f t="shared" si="124"/>
        <v>0</v>
      </c>
      <c r="F872" s="18">
        <f t="shared" si="124"/>
        <v>2445.5984799999997</v>
      </c>
      <c r="G872" s="18">
        <f t="shared" si="124"/>
        <v>0</v>
      </c>
      <c r="H872" s="18">
        <f t="shared" si="124"/>
        <v>365.43547000000001</v>
      </c>
      <c r="I872" s="18">
        <f t="shared" si="124"/>
        <v>0</v>
      </c>
      <c r="J872" s="265"/>
    </row>
    <row r="873" spans="1:10" ht="15.6" customHeight="1">
      <c r="A873" s="139"/>
      <c r="B873" s="140"/>
      <c r="C873" s="13">
        <v>2025</v>
      </c>
      <c r="D873" s="31">
        <f t="shared" si="124"/>
        <v>232.08828</v>
      </c>
      <c r="E873" s="31">
        <f t="shared" si="124"/>
        <v>0</v>
      </c>
      <c r="F873" s="31">
        <f t="shared" si="124"/>
        <v>201.91679999999999</v>
      </c>
      <c r="G873" s="31">
        <f t="shared" si="124"/>
        <v>0</v>
      </c>
      <c r="H873" s="31">
        <f t="shared" si="124"/>
        <v>30.171479999999999</v>
      </c>
      <c r="I873" s="31">
        <f t="shared" si="124"/>
        <v>0</v>
      </c>
      <c r="J873" s="265"/>
    </row>
    <row r="874" spans="1:10" ht="15.6" customHeight="1" thickBot="1">
      <c r="A874" s="139"/>
      <c r="B874" s="140"/>
      <c r="C874" s="75">
        <v>2026</v>
      </c>
      <c r="D874" s="78">
        <f t="shared" si="124"/>
        <v>183.61171999999999</v>
      </c>
      <c r="E874" s="78">
        <f t="shared" si="124"/>
        <v>0</v>
      </c>
      <c r="F874" s="78">
        <f t="shared" si="124"/>
        <v>161.57830999999999</v>
      </c>
      <c r="G874" s="78">
        <f t="shared" si="124"/>
        <v>0</v>
      </c>
      <c r="H874" s="78">
        <f t="shared" si="124"/>
        <v>22.03341</v>
      </c>
      <c r="I874" s="78">
        <f t="shared" si="124"/>
        <v>0</v>
      </c>
      <c r="J874" s="265"/>
    </row>
    <row r="875" spans="1:10" ht="15.6" customHeight="1" thickBot="1">
      <c r="A875" s="139"/>
      <c r="B875" s="140"/>
      <c r="C875" s="75">
        <v>2027</v>
      </c>
      <c r="D875" s="78">
        <f>D860</f>
        <v>113</v>
      </c>
      <c r="E875" s="78">
        <f t="shared" ref="E875:I875" si="125">E860+E867</f>
        <v>0</v>
      </c>
      <c r="F875" s="78">
        <f t="shared" si="125"/>
        <v>99.4</v>
      </c>
      <c r="G875" s="78">
        <f t="shared" si="125"/>
        <v>0</v>
      </c>
      <c r="H875" s="78">
        <f t="shared" si="125"/>
        <v>13.6</v>
      </c>
      <c r="I875" s="78">
        <f t="shared" si="125"/>
        <v>0</v>
      </c>
      <c r="J875" s="265"/>
    </row>
    <row r="876" spans="1:10" ht="15.6" customHeight="1" thickBot="1">
      <c r="A876" s="141"/>
      <c r="B876" s="142"/>
      <c r="C876" s="75">
        <v>2028</v>
      </c>
      <c r="D876" s="78">
        <f t="shared" ref="D876:I876" si="126">D861+D868</f>
        <v>113</v>
      </c>
      <c r="E876" s="78">
        <f t="shared" si="126"/>
        <v>0</v>
      </c>
      <c r="F876" s="78">
        <f t="shared" si="126"/>
        <v>99.4</v>
      </c>
      <c r="G876" s="78">
        <f t="shared" si="126"/>
        <v>0</v>
      </c>
      <c r="H876" s="78">
        <f t="shared" si="126"/>
        <v>13.6</v>
      </c>
      <c r="I876" s="78">
        <f t="shared" si="126"/>
        <v>0</v>
      </c>
      <c r="J876" s="265"/>
    </row>
    <row r="877" spans="1:10" ht="15.6" customHeight="1" thickBot="1">
      <c r="A877" s="261" t="s">
        <v>152</v>
      </c>
      <c r="B877" s="262"/>
      <c r="C877" s="262"/>
      <c r="D877" s="262"/>
      <c r="E877" s="262"/>
      <c r="F877" s="262"/>
      <c r="G877" s="262"/>
      <c r="H877" s="262"/>
      <c r="I877" s="263"/>
      <c r="J877" s="265"/>
    </row>
    <row r="878" spans="1:10" ht="15.6" customHeight="1">
      <c r="A878" s="101">
        <v>1</v>
      </c>
      <c r="B878" s="98" t="s">
        <v>153</v>
      </c>
      <c r="C878" s="14">
        <v>2024</v>
      </c>
      <c r="D878" s="15">
        <f t="shared" ref="D878:D879" si="127">E878+F878+G878+H878+I878</f>
        <v>0</v>
      </c>
      <c r="E878" s="15">
        <v>0</v>
      </c>
      <c r="F878" s="15">
        <v>0</v>
      </c>
      <c r="G878" s="15">
        <v>0</v>
      </c>
      <c r="H878" s="32">
        <v>0</v>
      </c>
      <c r="I878" s="16">
        <v>0</v>
      </c>
      <c r="J878" s="265"/>
    </row>
    <row r="879" spans="1:10" ht="15.6" customHeight="1">
      <c r="A879" s="102"/>
      <c r="B879" s="99"/>
      <c r="C879" s="26">
        <v>2025</v>
      </c>
      <c r="D879" s="23">
        <f t="shared" si="127"/>
        <v>0</v>
      </c>
      <c r="E879" s="23">
        <v>0</v>
      </c>
      <c r="F879" s="23">
        <v>0</v>
      </c>
      <c r="G879" s="23">
        <v>0</v>
      </c>
      <c r="H879" s="33">
        <v>0</v>
      </c>
      <c r="I879" s="25">
        <v>0</v>
      </c>
      <c r="J879" s="265"/>
    </row>
    <row r="880" spans="1:10" ht="15.6" customHeight="1" thickBot="1">
      <c r="A880" s="102"/>
      <c r="B880" s="99"/>
      <c r="C880" s="83">
        <v>2026</v>
      </c>
      <c r="D880" s="86">
        <f>E880+F880+G880+H880+I880</f>
        <v>0</v>
      </c>
      <c r="E880" s="86">
        <v>0</v>
      </c>
      <c r="F880" s="86">
        <v>0</v>
      </c>
      <c r="G880" s="86">
        <v>0</v>
      </c>
      <c r="H880" s="40">
        <v>0</v>
      </c>
      <c r="I880" s="41">
        <v>0</v>
      </c>
      <c r="J880" s="265"/>
    </row>
    <row r="881" spans="1:10" ht="15.6" customHeight="1" thickBot="1">
      <c r="A881" s="102"/>
      <c r="B881" s="99"/>
      <c r="C881" s="83">
        <v>2027</v>
      </c>
      <c r="D881" s="86">
        <f>E881+F881+G881+H881+I881</f>
        <v>2451</v>
      </c>
      <c r="E881" s="86">
        <v>0</v>
      </c>
      <c r="F881" s="86">
        <v>2156.8000000000002</v>
      </c>
      <c r="G881" s="86">
        <v>0</v>
      </c>
      <c r="H881" s="40">
        <v>294.2</v>
      </c>
      <c r="I881" s="41">
        <v>0</v>
      </c>
      <c r="J881" s="265"/>
    </row>
    <row r="882" spans="1:10" ht="15.6" customHeight="1" thickBot="1">
      <c r="A882" s="103"/>
      <c r="B882" s="100"/>
      <c r="C882" s="83">
        <v>2028</v>
      </c>
      <c r="D882" s="86">
        <f t="shared" ref="D882" si="128">E882+F882+G882+H882+I882</f>
        <v>2451</v>
      </c>
      <c r="E882" s="86">
        <v>0</v>
      </c>
      <c r="F882" s="86">
        <v>2156.8000000000002</v>
      </c>
      <c r="G882" s="86">
        <v>0</v>
      </c>
      <c r="H882" s="40">
        <v>294.2</v>
      </c>
      <c r="I882" s="41">
        <v>0</v>
      </c>
      <c r="J882" s="265"/>
    </row>
    <row r="883" spans="1:10" ht="15.6" hidden="1" customHeight="1">
      <c r="A883" s="64"/>
      <c r="B883" s="65"/>
      <c r="C883" s="74"/>
      <c r="D883" s="77"/>
      <c r="E883" s="77"/>
      <c r="F883" s="77"/>
      <c r="G883" s="77"/>
      <c r="H883" s="77"/>
      <c r="I883" s="77"/>
      <c r="J883" s="265"/>
    </row>
    <row r="884" spans="1:10" ht="15.6" hidden="1" customHeight="1" thickBot="1">
      <c r="A884" s="64"/>
      <c r="B884" s="65"/>
      <c r="C884" s="74"/>
      <c r="D884" s="77"/>
      <c r="E884" s="77"/>
      <c r="F884" s="77"/>
      <c r="G884" s="77"/>
      <c r="H884" s="77"/>
      <c r="I884" s="77"/>
      <c r="J884" s="265"/>
    </row>
    <row r="885" spans="1:10" ht="15.6" customHeight="1">
      <c r="A885" s="92" t="s">
        <v>17</v>
      </c>
      <c r="B885" s="93"/>
      <c r="C885" s="17">
        <v>2024</v>
      </c>
      <c r="D885" s="18">
        <f>D878</f>
        <v>0</v>
      </c>
      <c r="E885" s="18">
        <f t="shared" ref="E885:I885" si="129">E878</f>
        <v>0</v>
      </c>
      <c r="F885" s="18">
        <f t="shared" si="129"/>
        <v>0</v>
      </c>
      <c r="G885" s="18">
        <f t="shared" si="129"/>
        <v>0</v>
      </c>
      <c r="H885" s="18">
        <f t="shared" si="129"/>
        <v>0</v>
      </c>
      <c r="I885" s="18">
        <f t="shared" si="129"/>
        <v>0</v>
      </c>
      <c r="J885" s="265"/>
    </row>
    <row r="886" spans="1:10" ht="15.6" customHeight="1">
      <c r="A886" s="94"/>
      <c r="B886" s="95"/>
      <c r="C886" s="13">
        <v>2025</v>
      </c>
      <c r="D886" s="8">
        <f>D879</f>
        <v>0</v>
      </c>
      <c r="E886" s="8">
        <f t="shared" ref="E886:I886" si="130">E879</f>
        <v>0</v>
      </c>
      <c r="F886" s="8">
        <f t="shared" si="130"/>
        <v>0</v>
      </c>
      <c r="G886" s="8">
        <f t="shared" si="130"/>
        <v>0</v>
      </c>
      <c r="H886" s="8">
        <f t="shared" si="130"/>
        <v>0</v>
      </c>
      <c r="I886" s="8">
        <f t="shared" si="130"/>
        <v>0</v>
      </c>
      <c r="J886" s="265"/>
    </row>
    <row r="887" spans="1:10" ht="15.6" customHeight="1" thickBot="1">
      <c r="A887" s="94"/>
      <c r="B887" s="95"/>
      <c r="C887" s="75">
        <v>2026</v>
      </c>
      <c r="D887" s="78">
        <f>D880</f>
        <v>0</v>
      </c>
      <c r="E887" s="78">
        <f t="shared" ref="E887:H887" si="131">E880</f>
        <v>0</v>
      </c>
      <c r="F887" s="78">
        <f t="shared" si="131"/>
        <v>0</v>
      </c>
      <c r="G887" s="78">
        <f t="shared" si="131"/>
        <v>0</v>
      </c>
      <c r="H887" s="78">
        <f t="shared" si="131"/>
        <v>0</v>
      </c>
      <c r="I887" s="78">
        <f t="shared" ref="I887" si="132">I874+I880</f>
        <v>0</v>
      </c>
      <c r="J887" s="265"/>
    </row>
    <row r="888" spans="1:10" ht="15.6" customHeight="1" thickBot="1">
      <c r="A888" s="94"/>
      <c r="B888" s="95"/>
      <c r="C888" s="75">
        <v>2027</v>
      </c>
      <c r="D888" s="78">
        <f>D881</f>
        <v>2451</v>
      </c>
      <c r="E888" s="78">
        <f t="shared" ref="E888:I888" si="133">E881</f>
        <v>0</v>
      </c>
      <c r="F888" s="78">
        <f t="shared" si="133"/>
        <v>2156.8000000000002</v>
      </c>
      <c r="G888" s="78">
        <f t="shared" si="133"/>
        <v>0</v>
      </c>
      <c r="H888" s="78">
        <f t="shared" si="133"/>
        <v>294.2</v>
      </c>
      <c r="I888" s="78">
        <f t="shared" si="133"/>
        <v>0</v>
      </c>
      <c r="J888" s="265"/>
    </row>
    <row r="889" spans="1:10" ht="15.6" customHeight="1" thickBot="1">
      <c r="A889" s="96"/>
      <c r="B889" s="97"/>
      <c r="C889" s="75">
        <v>2028</v>
      </c>
      <c r="D889" s="78">
        <f>D882</f>
        <v>2451</v>
      </c>
      <c r="E889" s="78">
        <f t="shared" ref="E889:I889" si="134">E882</f>
        <v>0</v>
      </c>
      <c r="F889" s="78">
        <f t="shared" si="134"/>
        <v>2156.8000000000002</v>
      </c>
      <c r="G889" s="78">
        <f t="shared" si="134"/>
        <v>0</v>
      </c>
      <c r="H889" s="78">
        <f t="shared" si="134"/>
        <v>294.2</v>
      </c>
      <c r="I889" s="78">
        <f t="shared" si="134"/>
        <v>0</v>
      </c>
      <c r="J889" s="265"/>
    </row>
    <row r="890" spans="1:10" ht="15.6" customHeight="1">
      <c r="A890" s="92" t="s">
        <v>154</v>
      </c>
      <c r="B890" s="93"/>
      <c r="C890" s="17">
        <v>2024</v>
      </c>
      <c r="D890" s="18">
        <f>D885+D872</f>
        <v>2811.03395</v>
      </c>
      <c r="E890" s="18">
        <f t="shared" ref="E890:I890" si="135">E885+E872</f>
        <v>0</v>
      </c>
      <c r="F890" s="18">
        <f t="shared" si="135"/>
        <v>2445.5984799999997</v>
      </c>
      <c r="G890" s="18">
        <f t="shared" si="135"/>
        <v>0</v>
      </c>
      <c r="H890" s="18">
        <f t="shared" si="135"/>
        <v>365.43547000000001</v>
      </c>
      <c r="I890" s="18">
        <f t="shared" si="135"/>
        <v>0</v>
      </c>
      <c r="J890" s="265"/>
    </row>
    <row r="891" spans="1:10" ht="15.6" customHeight="1">
      <c r="A891" s="94"/>
      <c r="B891" s="95"/>
      <c r="C891" s="13">
        <v>2025</v>
      </c>
      <c r="D891" s="8">
        <f>D873</f>
        <v>232.08828</v>
      </c>
      <c r="E891" s="8">
        <f t="shared" ref="E891:I891" si="136">E873</f>
        <v>0</v>
      </c>
      <c r="F891" s="8">
        <f t="shared" si="136"/>
        <v>201.91679999999999</v>
      </c>
      <c r="G891" s="8">
        <f t="shared" si="136"/>
        <v>0</v>
      </c>
      <c r="H891" s="8">
        <f t="shared" si="136"/>
        <v>30.171479999999999</v>
      </c>
      <c r="I891" s="8">
        <f t="shared" si="136"/>
        <v>0</v>
      </c>
      <c r="J891" s="265"/>
    </row>
    <row r="892" spans="1:10" ht="15.6" customHeight="1" thickBot="1">
      <c r="A892" s="94"/>
      <c r="B892" s="95"/>
      <c r="C892" s="75">
        <v>2026</v>
      </c>
      <c r="D892" s="78">
        <f>D874</f>
        <v>183.61171999999999</v>
      </c>
      <c r="E892" s="78">
        <f t="shared" ref="E892:I892" si="137">E874</f>
        <v>0</v>
      </c>
      <c r="F892" s="78">
        <f t="shared" si="137"/>
        <v>161.57830999999999</v>
      </c>
      <c r="G892" s="78">
        <f t="shared" si="137"/>
        <v>0</v>
      </c>
      <c r="H892" s="78">
        <f t="shared" si="137"/>
        <v>22.03341</v>
      </c>
      <c r="I892" s="78">
        <f t="shared" si="137"/>
        <v>0</v>
      </c>
      <c r="J892" s="265"/>
    </row>
    <row r="893" spans="1:10" ht="15.6" customHeight="1" thickBot="1">
      <c r="A893" s="94"/>
      <c r="B893" s="95"/>
      <c r="C893" s="75">
        <v>2027</v>
      </c>
      <c r="D893" s="78">
        <f>D875+D888</f>
        <v>2564</v>
      </c>
      <c r="E893" s="78">
        <f t="shared" ref="E893:I893" si="138">E875+E888</f>
        <v>0</v>
      </c>
      <c r="F893" s="78">
        <f t="shared" si="138"/>
        <v>2256.2000000000003</v>
      </c>
      <c r="G893" s="78">
        <f t="shared" si="138"/>
        <v>0</v>
      </c>
      <c r="H893" s="78">
        <f t="shared" si="138"/>
        <v>307.8</v>
      </c>
      <c r="I893" s="78">
        <f t="shared" si="138"/>
        <v>0</v>
      </c>
      <c r="J893" s="265"/>
    </row>
    <row r="894" spans="1:10" ht="15.6" customHeight="1" thickBot="1">
      <c r="A894" s="96"/>
      <c r="B894" s="97"/>
      <c r="C894" s="75">
        <v>2028</v>
      </c>
      <c r="D894" s="78">
        <f>D876+D889</f>
        <v>2564</v>
      </c>
      <c r="E894" s="78">
        <f t="shared" ref="E894:I894" si="139">E876+E889</f>
        <v>0</v>
      </c>
      <c r="F894" s="78">
        <f t="shared" si="139"/>
        <v>2256.2000000000003</v>
      </c>
      <c r="G894" s="78">
        <f t="shared" si="139"/>
        <v>0</v>
      </c>
      <c r="H894" s="78">
        <f t="shared" si="139"/>
        <v>307.8</v>
      </c>
      <c r="I894" s="78">
        <f t="shared" si="139"/>
        <v>0</v>
      </c>
      <c r="J894" s="265"/>
    </row>
    <row r="895" spans="1:10" ht="15.6" hidden="1" customHeight="1" thickBot="1">
      <c r="A895" s="66"/>
      <c r="B895" s="67"/>
      <c r="C895" s="74"/>
      <c r="D895" s="77"/>
      <c r="E895" s="77"/>
      <c r="F895" s="77"/>
      <c r="G895" s="77"/>
      <c r="H895" s="77"/>
      <c r="I895" s="77"/>
      <c r="J895" s="265"/>
    </row>
    <row r="896" spans="1:10" ht="15.6" customHeight="1">
      <c r="A896" s="137" t="s">
        <v>123</v>
      </c>
      <c r="B896" s="138"/>
      <c r="C896" s="145" t="s">
        <v>127</v>
      </c>
      <c r="D896" s="128">
        <f>D890+D891+D892+D893+D894</f>
        <v>8354.7339499999998</v>
      </c>
      <c r="E896" s="128">
        <f t="shared" ref="E896:I896" si="140">E890+E891+E892+E893+E894</f>
        <v>0</v>
      </c>
      <c r="F896" s="128">
        <f t="shared" si="140"/>
        <v>7321.49359</v>
      </c>
      <c r="G896" s="128">
        <f t="shared" si="140"/>
        <v>0</v>
      </c>
      <c r="H896" s="128">
        <f t="shared" si="140"/>
        <v>1033.24036</v>
      </c>
      <c r="I896" s="128">
        <f t="shared" si="140"/>
        <v>0</v>
      </c>
      <c r="J896" s="265"/>
    </row>
    <row r="897" spans="1:10" ht="15.6" customHeight="1">
      <c r="A897" s="143"/>
      <c r="B897" s="144"/>
      <c r="C897" s="146"/>
      <c r="D897" s="129"/>
      <c r="E897" s="129"/>
      <c r="F897" s="129"/>
      <c r="G897" s="129"/>
      <c r="H897" s="129"/>
      <c r="I897" s="129"/>
      <c r="J897" s="265"/>
    </row>
    <row r="898" spans="1:10" ht="15.6" customHeight="1">
      <c r="A898" s="143"/>
      <c r="B898" s="144"/>
      <c r="C898" s="146"/>
      <c r="D898" s="129"/>
      <c r="E898" s="129"/>
      <c r="F898" s="129"/>
      <c r="G898" s="129"/>
      <c r="H898" s="129"/>
      <c r="I898" s="129"/>
      <c r="J898" s="265"/>
    </row>
    <row r="899" spans="1:10" ht="14.25" customHeight="1" thickBot="1">
      <c r="A899" s="141"/>
      <c r="B899" s="142"/>
      <c r="C899" s="147"/>
      <c r="D899" s="130"/>
      <c r="E899" s="130"/>
      <c r="F899" s="130"/>
      <c r="G899" s="130"/>
      <c r="H899" s="130"/>
      <c r="I899" s="130"/>
      <c r="J899" s="265"/>
    </row>
    <row r="900" spans="1:10" ht="15" hidden="1" customHeight="1">
      <c r="J900" s="265"/>
    </row>
    <row r="901" spans="1:10" ht="15" hidden="1" customHeight="1" thickBot="1">
      <c r="J901" s="266"/>
    </row>
    <row r="902" spans="1:10" ht="15.6" hidden="1" customHeight="1"/>
    <row r="903" spans="1:10" ht="15.6" hidden="1" customHeight="1"/>
    <row r="904" spans="1:10" ht="15.6" hidden="1" customHeight="1"/>
    <row r="905" spans="1:10" ht="15.6" hidden="1" customHeight="1"/>
    <row r="906" spans="1:10" ht="15.6" hidden="1" customHeight="1"/>
    <row r="907" spans="1:10" ht="15.6" hidden="1" customHeight="1"/>
    <row r="908" spans="1:10" ht="15.6" hidden="1" customHeight="1"/>
    <row r="909" spans="1:10" ht="15.6" hidden="1" customHeight="1"/>
    <row r="910" spans="1:10" ht="15.6" hidden="1" customHeight="1"/>
    <row r="911" spans="1:10" ht="15.6" hidden="1" customHeight="1"/>
    <row r="912" spans="1:10" ht="15.6" hidden="1" customHeight="1"/>
    <row r="913" spans="1:10" ht="15.6" hidden="1" customHeight="1"/>
    <row r="914" spans="1:10" ht="15.6" hidden="1" customHeight="1" thickBot="1"/>
    <row r="915" spans="1:10" ht="15.6" customHeight="1">
      <c r="A915" s="231" t="s">
        <v>13</v>
      </c>
      <c r="B915" s="232"/>
      <c r="C915" s="17">
        <v>2024</v>
      </c>
      <c r="D915" s="18">
        <f>D153+D750+D890</f>
        <v>48191.446479999991</v>
      </c>
      <c r="E915" s="18">
        <f t="shared" ref="E915:I915" si="141">E153+E750+E890</f>
        <v>183</v>
      </c>
      <c r="F915" s="18">
        <f t="shared" si="141"/>
        <v>9706.1114799999996</v>
      </c>
      <c r="G915" s="18">
        <f t="shared" si="141"/>
        <v>7129.0990000000002</v>
      </c>
      <c r="H915" s="18">
        <f t="shared" si="141"/>
        <v>31173.236000000001</v>
      </c>
      <c r="I915" s="18">
        <f t="shared" si="141"/>
        <v>0</v>
      </c>
      <c r="J915" s="237"/>
    </row>
    <row r="916" spans="1:10" ht="15.6" customHeight="1">
      <c r="A916" s="233"/>
      <c r="B916" s="234"/>
      <c r="C916" s="13">
        <v>2025</v>
      </c>
      <c r="D916" s="8">
        <f>D891+D751+D154</f>
        <v>40089.993800000004</v>
      </c>
      <c r="E916" s="8">
        <f t="shared" ref="E916:I916" si="142">E891+E751+E154</f>
        <v>199.9</v>
      </c>
      <c r="F916" s="8">
        <f t="shared" si="142"/>
        <v>6364.0938000000006</v>
      </c>
      <c r="G916" s="8">
        <f t="shared" si="142"/>
        <v>1783</v>
      </c>
      <c r="H916" s="8">
        <f t="shared" si="142"/>
        <v>31743</v>
      </c>
      <c r="I916" s="8">
        <f t="shared" si="142"/>
        <v>0</v>
      </c>
      <c r="J916" s="238"/>
    </row>
    <row r="917" spans="1:10" ht="15.6" customHeight="1" thickBot="1">
      <c r="A917" s="233"/>
      <c r="B917" s="234"/>
      <c r="C917" s="75">
        <v>2026</v>
      </c>
      <c r="D917" s="78">
        <f>D892+D752+D155</f>
        <v>30696.89831</v>
      </c>
      <c r="E917" s="78">
        <f t="shared" ref="E917:I917" si="143">E892+E752+E155</f>
        <v>217.2</v>
      </c>
      <c r="F917" s="78">
        <f t="shared" si="143"/>
        <v>1998.9983099999999</v>
      </c>
      <c r="G917" s="78">
        <f t="shared" si="143"/>
        <v>1783</v>
      </c>
      <c r="H917" s="78">
        <f t="shared" si="143"/>
        <v>26697.699999999997</v>
      </c>
      <c r="I917" s="78">
        <f t="shared" si="143"/>
        <v>0</v>
      </c>
      <c r="J917" s="238"/>
    </row>
    <row r="918" spans="1:10" ht="15.6" customHeight="1" thickBot="1">
      <c r="A918" s="233"/>
      <c r="B918" s="234"/>
      <c r="C918" s="75">
        <v>2027</v>
      </c>
      <c r="D918" s="78">
        <f>D893+D753+D156</f>
        <v>30273.72</v>
      </c>
      <c r="E918" s="78">
        <f t="shared" ref="E918:I918" si="144">E893+E753+E156</f>
        <v>0</v>
      </c>
      <c r="F918" s="78">
        <f t="shared" si="144"/>
        <v>4093.6200000000003</v>
      </c>
      <c r="G918" s="78">
        <f t="shared" si="144"/>
        <v>1783</v>
      </c>
      <c r="H918" s="78">
        <f t="shared" si="144"/>
        <v>24397.1</v>
      </c>
      <c r="I918" s="78">
        <f t="shared" si="144"/>
        <v>0</v>
      </c>
      <c r="J918" s="238"/>
    </row>
    <row r="919" spans="1:10" ht="15.6" customHeight="1" thickBot="1">
      <c r="A919" s="235"/>
      <c r="B919" s="236"/>
      <c r="C919" s="75">
        <v>2028</v>
      </c>
      <c r="D919" s="78">
        <f>D894+D754+D157</f>
        <v>30273.72</v>
      </c>
      <c r="E919" s="78">
        <f t="shared" ref="E919:I919" si="145">E894+E754+E157</f>
        <v>0</v>
      </c>
      <c r="F919" s="78">
        <f t="shared" si="145"/>
        <v>4093.6200000000003</v>
      </c>
      <c r="G919" s="78">
        <f t="shared" si="145"/>
        <v>1783</v>
      </c>
      <c r="H919" s="78">
        <f t="shared" si="145"/>
        <v>24397.1</v>
      </c>
      <c r="I919" s="78">
        <f t="shared" si="145"/>
        <v>0</v>
      </c>
      <c r="J919" s="239"/>
    </row>
    <row r="920" spans="1:10" ht="41.25" customHeight="1" thickBot="1">
      <c r="A920" s="259" t="s">
        <v>61</v>
      </c>
      <c r="B920" s="260"/>
      <c r="C920" s="75" t="s">
        <v>127</v>
      </c>
      <c r="D920" s="34">
        <f t="shared" ref="D920:I920" si="146">D915+D916+D917+D918+D919</f>
        <v>179525.77859</v>
      </c>
      <c r="E920" s="34">
        <f t="shared" si="146"/>
        <v>600.09999999999991</v>
      </c>
      <c r="F920" s="34">
        <f t="shared" si="146"/>
        <v>26256.443589999999</v>
      </c>
      <c r="G920" s="34">
        <f t="shared" si="146"/>
        <v>14261.099</v>
      </c>
      <c r="H920" s="34">
        <f t="shared" si="146"/>
        <v>138408.136</v>
      </c>
      <c r="I920" s="34">
        <f t="shared" si="146"/>
        <v>0</v>
      </c>
      <c r="J920" s="36"/>
    </row>
  </sheetData>
  <mergeCells count="614">
    <mergeCell ref="A20:A24"/>
    <mergeCell ref="B20:B24"/>
    <mergeCell ref="A112:A116"/>
    <mergeCell ref="B112:B116"/>
    <mergeCell ref="A117:A121"/>
    <mergeCell ref="B117:B121"/>
    <mergeCell ref="A314:A318"/>
    <mergeCell ref="B314:B318"/>
    <mergeCell ref="H445:H449"/>
    <mergeCell ref="A30:A34"/>
    <mergeCell ref="B30:B34"/>
    <mergeCell ref="A311:A313"/>
    <mergeCell ref="B311:B313"/>
    <mergeCell ref="A327:A331"/>
    <mergeCell ref="B327:B331"/>
    <mergeCell ref="A319:A323"/>
    <mergeCell ref="B319:B323"/>
    <mergeCell ref="A207:J207"/>
    <mergeCell ref="A208:A212"/>
    <mergeCell ref="B208:B212"/>
    <mergeCell ref="J208:J215"/>
    <mergeCell ref="A213:A215"/>
    <mergeCell ref="B213:B215"/>
    <mergeCell ref="J216:J220"/>
    <mergeCell ref="I445:I449"/>
    <mergeCell ref="C450:C451"/>
    <mergeCell ref="D450:D451"/>
    <mergeCell ref="E450:E451"/>
    <mergeCell ref="F450:F451"/>
    <mergeCell ref="G450:G451"/>
    <mergeCell ref="H450:H451"/>
    <mergeCell ref="I450:I451"/>
    <mergeCell ref="A915:B919"/>
    <mergeCell ref="A851:B853"/>
    <mergeCell ref="A815:J815"/>
    <mergeCell ref="A816:A822"/>
    <mergeCell ref="B816:B822"/>
    <mergeCell ref="J816:J832"/>
    <mergeCell ref="A823:A826"/>
    <mergeCell ref="B823:B826"/>
    <mergeCell ref="A827:A832"/>
    <mergeCell ref="B827:B832"/>
    <mergeCell ref="A833:B837"/>
    <mergeCell ref="J833:J837"/>
    <mergeCell ref="A811:B814"/>
    <mergeCell ref="C811:C814"/>
    <mergeCell ref="D811:D814"/>
    <mergeCell ref="E811:E814"/>
    <mergeCell ref="J915:J919"/>
    <mergeCell ref="A920:B920"/>
    <mergeCell ref="A855:J855"/>
    <mergeCell ref="A856:J856"/>
    <mergeCell ref="A857:A861"/>
    <mergeCell ref="B857:B861"/>
    <mergeCell ref="A862:A868"/>
    <mergeCell ref="B862:B868"/>
    <mergeCell ref="A869:A871"/>
    <mergeCell ref="B869:B871"/>
    <mergeCell ref="A872:B876"/>
    <mergeCell ref="A896:B899"/>
    <mergeCell ref="C896:C899"/>
    <mergeCell ref="D896:D899"/>
    <mergeCell ref="E896:E899"/>
    <mergeCell ref="F896:F899"/>
    <mergeCell ref="G896:G899"/>
    <mergeCell ref="H896:H899"/>
    <mergeCell ref="I896:I899"/>
    <mergeCell ref="A877:I877"/>
    <mergeCell ref="A878:A882"/>
    <mergeCell ref="B878:B882"/>
    <mergeCell ref="A885:B889"/>
    <mergeCell ref="J857:J901"/>
    <mergeCell ref="J851:J853"/>
    <mergeCell ref="A854:B854"/>
    <mergeCell ref="A838:B841"/>
    <mergeCell ref="C838:C841"/>
    <mergeCell ref="D838:D841"/>
    <mergeCell ref="E838:E841"/>
    <mergeCell ref="F838:F841"/>
    <mergeCell ref="G838:G841"/>
    <mergeCell ref="H838:H841"/>
    <mergeCell ref="I838:I841"/>
    <mergeCell ref="J838:J841"/>
    <mergeCell ref="A842:B846"/>
    <mergeCell ref="J842:J846"/>
    <mergeCell ref="A847:B850"/>
    <mergeCell ref="C847:C850"/>
    <mergeCell ref="D847:D850"/>
    <mergeCell ref="E847:E850"/>
    <mergeCell ref="F847:F850"/>
    <mergeCell ref="G847:G850"/>
    <mergeCell ref="H847:H850"/>
    <mergeCell ref="I847:I850"/>
    <mergeCell ref="J847:J850"/>
    <mergeCell ref="F811:F814"/>
    <mergeCell ref="G811:G814"/>
    <mergeCell ref="H811:H814"/>
    <mergeCell ref="I811:I814"/>
    <mergeCell ref="J811:J814"/>
    <mergeCell ref="A788:J788"/>
    <mergeCell ref="A789:A794"/>
    <mergeCell ref="B789:B794"/>
    <mergeCell ref="J789:J805"/>
    <mergeCell ref="A795:A799"/>
    <mergeCell ref="B795:B799"/>
    <mergeCell ref="A800:A805"/>
    <mergeCell ref="B800:B805"/>
    <mergeCell ref="A806:B810"/>
    <mergeCell ref="J806:J810"/>
    <mergeCell ref="A775:J775"/>
    <mergeCell ref="A776:A779"/>
    <mergeCell ref="B776:B779"/>
    <mergeCell ref="J776:J779"/>
    <mergeCell ref="A780:A783"/>
    <mergeCell ref="B780:B783"/>
    <mergeCell ref="J780:J783"/>
    <mergeCell ref="A784:B787"/>
    <mergeCell ref="C784:C787"/>
    <mergeCell ref="D784:D787"/>
    <mergeCell ref="E784:E787"/>
    <mergeCell ref="F784:F787"/>
    <mergeCell ref="G784:G787"/>
    <mergeCell ref="H784:H787"/>
    <mergeCell ref="I784:I787"/>
    <mergeCell ref="J784:J787"/>
    <mergeCell ref="A759:J759"/>
    <mergeCell ref="A760:J760"/>
    <mergeCell ref="A761:A765"/>
    <mergeCell ref="B761:B765"/>
    <mergeCell ref="J761:J765"/>
    <mergeCell ref="A766:A769"/>
    <mergeCell ref="B766:B769"/>
    <mergeCell ref="J766:J769"/>
    <mergeCell ref="A770:B774"/>
    <mergeCell ref="J770:J774"/>
    <mergeCell ref="A728:B728"/>
    <mergeCell ref="I685:I688"/>
    <mergeCell ref="J685:J688"/>
    <mergeCell ref="C721:C724"/>
    <mergeCell ref="D721:D724"/>
    <mergeCell ref="E721:E724"/>
    <mergeCell ref="F721:F724"/>
    <mergeCell ref="G721:G724"/>
    <mergeCell ref="H721:H724"/>
    <mergeCell ref="I721:I724"/>
    <mergeCell ref="A721:B724"/>
    <mergeCell ref="J721:J724"/>
    <mergeCell ref="A712:B715"/>
    <mergeCell ref="J712:J715"/>
    <mergeCell ref="B690:B696"/>
    <mergeCell ref="A701:A706"/>
    <mergeCell ref="B701:B706"/>
    <mergeCell ref="J690:J706"/>
    <mergeCell ref="A707:B711"/>
    <mergeCell ref="A716:B720"/>
    <mergeCell ref="J716:J720"/>
    <mergeCell ref="C712:C715"/>
    <mergeCell ref="D712:D715"/>
    <mergeCell ref="E712:E715"/>
    <mergeCell ref="A750:B754"/>
    <mergeCell ref="J750:J754"/>
    <mergeCell ref="A755:B758"/>
    <mergeCell ref="C755:C758"/>
    <mergeCell ref="D755:D758"/>
    <mergeCell ref="E755:E758"/>
    <mergeCell ref="F755:F758"/>
    <mergeCell ref="G755:G758"/>
    <mergeCell ref="H755:H758"/>
    <mergeCell ref="I755:I758"/>
    <mergeCell ref="J755:J758"/>
    <mergeCell ref="C604:C607"/>
    <mergeCell ref="D604:D607"/>
    <mergeCell ref="E604:E607"/>
    <mergeCell ref="F604:F607"/>
    <mergeCell ref="A412:A414"/>
    <mergeCell ref="B412:B414"/>
    <mergeCell ref="A376:A383"/>
    <mergeCell ref="B376:B383"/>
    <mergeCell ref="A593:J593"/>
    <mergeCell ref="A435:B439"/>
    <mergeCell ref="J435:J439"/>
    <mergeCell ref="A440:B443"/>
    <mergeCell ref="C440:C443"/>
    <mergeCell ref="D440:D443"/>
    <mergeCell ref="E440:E443"/>
    <mergeCell ref="F440:F443"/>
    <mergeCell ref="G440:G443"/>
    <mergeCell ref="H440:H443"/>
    <mergeCell ref="G604:G607"/>
    <mergeCell ref="H604:H607"/>
    <mergeCell ref="I604:I607"/>
    <mergeCell ref="A475:A479"/>
    <mergeCell ref="B475:B479"/>
    <mergeCell ref="A532:A536"/>
    <mergeCell ref="A221:B224"/>
    <mergeCell ref="C221:C224"/>
    <mergeCell ref="D221:D224"/>
    <mergeCell ref="E221:E224"/>
    <mergeCell ref="F221:F224"/>
    <mergeCell ref="G221:G224"/>
    <mergeCell ref="H221:H224"/>
    <mergeCell ref="A301:A305"/>
    <mergeCell ref="B301:B305"/>
    <mergeCell ref="A288:A292"/>
    <mergeCell ref="B288:B292"/>
    <mergeCell ref="B257:B259"/>
    <mergeCell ref="A283:A287"/>
    <mergeCell ref="B283:B287"/>
    <mergeCell ref="A239:A241"/>
    <mergeCell ref="B239:B241"/>
    <mergeCell ref="A257:A259"/>
    <mergeCell ref="I221:I224"/>
    <mergeCell ref="J221:J224"/>
    <mergeCell ref="A216:B220"/>
    <mergeCell ref="A517:A521"/>
    <mergeCell ref="B517:B521"/>
    <mergeCell ref="A504:A506"/>
    <mergeCell ref="B504:B506"/>
    <mergeCell ref="A680:B684"/>
    <mergeCell ref="J680:J684"/>
    <mergeCell ref="F622:F625"/>
    <mergeCell ref="G622:G625"/>
    <mergeCell ref="H622:H625"/>
    <mergeCell ref="B507:B511"/>
    <mergeCell ref="A565:B569"/>
    <mergeCell ref="J565:J569"/>
    <mergeCell ref="A570:B573"/>
    <mergeCell ref="C570:C573"/>
    <mergeCell ref="A260:A262"/>
    <mergeCell ref="B260:B262"/>
    <mergeCell ref="A248:A250"/>
    <mergeCell ref="B248:B250"/>
    <mergeCell ref="A251:A253"/>
    <mergeCell ref="B251:B253"/>
    <mergeCell ref="A254:A256"/>
    <mergeCell ref="A164:A168"/>
    <mergeCell ref="B164:B168"/>
    <mergeCell ref="A192:A196"/>
    <mergeCell ref="B2:J3"/>
    <mergeCell ref="D5:I5"/>
    <mergeCell ref="J5:J7"/>
    <mergeCell ref="D6:D7"/>
    <mergeCell ref="E6:I6"/>
    <mergeCell ref="B5:B7"/>
    <mergeCell ref="C5:C7"/>
    <mergeCell ref="A5:A7"/>
    <mergeCell ref="A162:J162"/>
    <mergeCell ref="A9:J9"/>
    <mergeCell ref="A10:J10"/>
    <mergeCell ref="A11:A15"/>
    <mergeCell ref="B11:B15"/>
    <mergeCell ref="A16:A19"/>
    <mergeCell ref="B16:B19"/>
    <mergeCell ref="A35:B39"/>
    <mergeCell ref="A40:J40"/>
    <mergeCell ref="A41:A44"/>
    <mergeCell ref="B41:B44"/>
    <mergeCell ref="J41:J44"/>
    <mergeCell ref="A45:A48"/>
    <mergeCell ref="A169:A173"/>
    <mergeCell ref="A189:A191"/>
    <mergeCell ref="A184:A188"/>
    <mergeCell ref="B184:B188"/>
    <mergeCell ref="B169:B173"/>
    <mergeCell ref="B189:B191"/>
    <mergeCell ref="A174:A178"/>
    <mergeCell ref="B174:B178"/>
    <mergeCell ref="C203:C206"/>
    <mergeCell ref="E203:E206"/>
    <mergeCell ref="F203:F206"/>
    <mergeCell ref="G203:G206"/>
    <mergeCell ref="A179:A183"/>
    <mergeCell ref="B179:B183"/>
    <mergeCell ref="A198:B202"/>
    <mergeCell ref="H203:H206"/>
    <mergeCell ref="I203:I206"/>
    <mergeCell ref="B192:B196"/>
    <mergeCell ref="H1:J1"/>
    <mergeCell ref="A225:J225"/>
    <mergeCell ref="A226:A230"/>
    <mergeCell ref="B226:B230"/>
    <mergeCell ref="A242:A244"/>
    <mergeCell ref="A725:B727"/>
    <mergeCell ref="J203:J206"/>
    <mergeCell ref="J650:J653"/>
    <mergeCell ref="J725:J727"/>
    <mergeCell ref="B614:B616"/>
    <mergeCell ref="A614:A616"/>
    <mergeCell ref="A654:A657"/>
    <mergeCell ref="B654:B657"/>
    <mergeCell ref="A658:B661"/>
    <mergeCell ref="J658:J661"/>
    <mergeCell ref="J654:J657"/>
    <mergeCell ref="A649:J649"/>
    <mergeCell ref="A650:A653"/>
    <mergeCell ref="B650:B653"/>
    <mergeCell ref="A644:B648"/>
    <mergeCell ref="J644:J648"/>
    <mergeCell ref="A203:B206"/>
    <mergeCell ref="A609:A613"/>
    <mergeCell ref="A163:J163"/>
    <mergeCell ref="J288:J336"/>
    <mergeCell ref="A306:A310"/>
    <mergeCell ref="B306:B310"/>
    <mergeCell ref="A293:A297"/>
    <mergeCell ref="B293:B297"/>
    <mergeCell ref="A324:A326"/>
    <mergeCell ref="B324:B326"/>
    <mergeCell ref="A298:A300"/>
    <mergeCell ref="B298:B300"/>
    <mergeCell ref="A332:A336"/>
    <mergeCell ref="B332:B336"/>
    <mergeCell ref="A391:A395"/>
    <mergeCell ref="B391:B395"/>
    <mergeCell ref="A409:A411"/>
    <mergeCell ref="B409:B411"/>
    <mergeCell ref="A352:A356"/>
    <mergeCell ref="B352:B356"/>
    <mergeCell ref="A337:B341"/>
    <mergeCell ref="J337:J341"/>
    <mergeCell ref="A342:B345"/>
    <mergeCell ref="C342:C345"/>
    <mergeCell ref="D342:D345"/>
    <mergeCell ref="E342:E345"/>
    <mergeCell ref="F342:F345"/>
    <mergeCell ref="G342:G345"/>
    <mergeCell ref="H342:H345"/>
    <mergeCell ref="I342:I345"/>
    <mergeCell ref="J342:J345"/>
    <mergeCell ref="A399:A403"/>
    <mergeCell ref="B399:B403"/>
    <mergeCell ref="A507:A511"/>
    <mergeCell ref="A483:A485"/>
    <mergeCell ref="B483:B485"/>
    <mergeCell ref="A491:A495"/>
    <mergeCell ref="B491:B495"/>
    <mergeCell ref="A512:A516"/>
    <mergeCell ref="A346:J346"/>
    <mergeCell ref="A347:A351"/>
    <mergeCell ref="B347:B351"/>
    <mergeCell ref="J347:J429"/>
    <mergeCell ref="A404:A408"/>
    <mergeCell ref="B404:B408"/>
    <mergeCell ref="A415:A419"/>
    <mergeCell ref="B415:B419"/>
    <mergeCell ref="A423:A426"/>
    <mergeCell ref="B423:B426"/>
    <mergeCell ref="A427:A429"/>
    <mergeCell ref="B427:B429"/>
    <mergeCell ref="A396:A398"/>
    <mergeCell ref="B396:B398"/>
    <mergeCell ref="B357:B361"/>
    <mergeCell ref="A357:A361"/>
    <mergeCell ref="A420:A422"/>
    <mergeCell ref="B420:B422"/>
    <mergeCell ref="A486:A490"/>
    <mergeCell ref="B486:B490"/>
    <mergeCell ref="A496:A498"/>
    <mergeCell ref="B496:B498"/>
    <mergeCell ref="A499:A503"/>
    <mergeCell ref="B499:B503"/>
    <mergeCell ref="I440:I443"/>
    <mergeCell ref="J440:J443"/>
    <mergeCell ref="A444:J444"/>
    <mergeCell ref="A445:A449"/>
    <mergeCell ref="B445:B449"/>
    <mergeCell ref="A455:A459"/>
    <mergeCell ref="B455:B459"/>
    <mergeCell ref="A460:A464"/>
    <mergeCell ref="B460:B464"/>
    <mergeCell ref="A480:A482"/>
    <mergeCell ref="B480:B482"/>
    <mergeCell ref="A450:A454"/>
    <mergeCell ref="B450:B454"/>
    <mergeCell ref="C445:C449"/>
    <mergeCell ref="D445:D449"/>
    <mergeCell ref="E445:E449"/>
    <mergeCell ref="F445:F449"/>
    <mergeCell ref="G445:G449"/>
    <mergeCell ref="A584:B588"/>
    <mergeCell ref="J584:J588"/>
    <mergeCell ref="A589:B592"/>
    <mergeCell ref="J629:J632"/>
    <mergeCell ref="C589:C592"/>
    <mergeCell ref="D589:D592"/>
    <mergeCell ref="E589:E592"/>
    <mergeCell ref="F589:F592"/>
    <mergeCell ref="G589:G592"/>
    <mergeCell ref="H589:H592"/>
    <mergeCell ref="I589:I592"/>
    <mergeCell ref="J589:J592"/>
    <mergeCell ref="J609:J616"/>
    <mergeCell ref="D629:D632"/>
    <mergeCell ref="E629:E632"/>
    <mergeCell ref="F629:F632"/>
    <mergeCell ref="G629:G632"/>
    <mergeCell ref="H629:H632"/>
    <mergeCell ref="I629:I632"/>
    <mergeCell ref="A629:B632"/>
    <mergeCell ref="A608:J608"/>
    <mergeCell ref="A594:A598"/>
    <mergeCell ref="A599:B603"/>
    <mergeCell ref="A604:B607"/>
    <mergeCell ref="B594:B598"/>
    <mergeCell ref="J594:J606"/>
    <mergeCell ref="H658:H661"/>
    <mergeCell ref="I658:I661"/>
    <mergeCell ref="A662:J662"/>
    <mergeCell ref="A663:A668"/>
    <mergeCell ref="B663:B668"/>
    <mergeCell ref="J663:J679"/>
    <mergeCell ref="A669:A673"/>
    <mergeCell ref="B669:B673"/>
    <mergeCell ref="A674:A679"/>
    <mergeCell ref="B674:B679"/>
    <mergeCell ref="C658:C661"/>
    <mergeCell ref="D658:D661"/>
    <mergeCell ref="E658:E661"/>
    <mergeCell ref="F658:F661"/>
    <mergeCell ref="G658:G661"/>
    <mergeCell ref="B640:B643"/>
    <mergeCell ref="I622:I625"/>
    <mergeCell ref="J622:J625"/>
    <mergeCell ref="J617:J621"/>
    <mergeCell ref="A617:B621"/>
    <mergeCell ref="B609:B613"/>
    <mergeCell ref="A626:B628"/>
    <mergeCell ref="F712:F715"/>
    <mergeCell ref="G712:G715"/>
    <mergeCell ref="C685:C688"/>
    <mergeCell ref="D685:D688"/>
    <mergeCell ref="E685:E688"/>
    <mergeCell ref="F685:F688"/>
    <mergeCell ref="G685:G688"/>
    <mergeCell ref="H685:H688"/>
    <mergeCell ref="H712:H715"/>
    <mergeCell ref="I712:I715"/>
    <mergeCell ref="A697:A700"/>
    <mergeCell ref="B697:B700"/>
    <mergeCell ref="A689:J689"/>
    <mergeCell ref="A690:A696"/>
    <mergeCell ref="J707:J711"/>
    <mergeCell ref="A685:B688"/>
    <mergeCell ref="A574:J574"/>
    <mergeCell ref="A575:A579"/>
    <mergeCell ref="B575:B579"/>
    <mergeCell ref="J575:J583"/>
    <mergeCell ref="A580:A583"/>
    <mergeCell ref="B580:B583"/>
    <mergeCell ref="J626:J628"/>
    <mergeCell ref="C629:C632"/>
    <mergeCell ref="A622:B625"/>
    <mergeCell ref="C622:C625"/>
    <mergeCell ref="D622:D625"/>
    <mergeCell ref="E622:E625"/>
    <mergeCell ref="J640:J643"/>
    <mergeCell ref="A633:J633"/>
    <mergeCell ref="A634:J634"/>
    <mergeCell ref="A635:A639"/>
    <mergeCell ref="B635:B639"/>
    <mergeCell ref="F570:F573"/>
    <mergeCell ref="G570:G573"/>
    <mergeCell ref="H570:H573"/>
    <mergeCell ref="I570:I573"/>
    <mergeCell ref="J570:J573"/>
    <mergeCell ref="A522:A526"/>
    <mergeCell ref="B522:B526"/>
    <mergeCell ref="D570:D573"/>
    <mergeCell ref="E570:E573"/>
    <mergeCell ref="A527:A531"/>
    <mergeCell ref="B527:B531"/>
    <mergeCell ref="B545:B549"/>
    <mergeCell ref="A550:A554"/>
    <mergeCell ref="B550:B554"/>
    <mergeCell ref="A555:A559"/>
    <mergeCell ref="B555:B559"/>
    <mergeCell ref="A560:A564"/>
    <mergeCell ref="B560:B564"/>
    <mergeCell ref="B532:B536"/>
    <mergeCell ref="J635:J639"/>
    <mergeCell ref="A640:A643"/>
    <mergeCell ref="A282:J282"/>
    <mergeCell ref="A234:A238"/>
    <mergeCell ref="B234:B238"/>
    <mergeCell ref="A273:B277"/>
    <mergeCell ref="J273:J277"/>
    <mergeCell ref="A278:B281"/>
    <mergeCell ref="C278:C281"/>
    <mergeCell ref="D278:D281"/>
    <mergeCell ref="E278:E281"/>
    <mergeCell ref="F278:F281"/>
    <mergeCell ref="G278:G281"/>
    <mergeCell ref="H278:H281"/>
    <mergeCell ref="I278:I281"/>
    <mergeCell ref="J278:J281"/>
    <mergeCell ref="B242:B244"/>
    <mergeCell ref="B254:B256"/>
    <mergeCell ref="A245:A247"/>
    <mergeCell ref="B245:B247"/>
    <mergeCell ref="J445:J564"/>
    <mergeCell ref="A537:A541"/>
    <mergeCell ref="B537:B541"/>
    <mergeCell ref="A545:A549"/>
    <mergeCell ref="B45:B48"/>
    <mergeCell ref="J45:J48"/>
    <mergeCell ref="A49:B52"/>
    <mergeCell ref="C49:C52"/>
    <mergeCell ref="D49:D52"/>
    <mergeCell ref="E49:E52"/>
    <mergeCell ref="F49:F52"/>
    <mergeCell ref="G49:G52"/>
    <mergeCell ref="H49:H52"/>
    <mergeCell ref="I49:I52"/>
    <mergeCell ref="J49:J52"/>
    <mergeCell ref="A53:J53"/>
    <mergeCell ref="A54:A57"/>
    <mergeCell ref="B54:B57"/>
    <mergeCell ref="J54:J66"/>
    <mergeCell ref="A58:A60"/>
    <mergeCell ref="B58:B60"/>
    <mergeCell ref="A61:A66"/>
    <mergeCell ref="B61:B66"/>
    <mergeCell ref="A67:B69"/>
    <mergeCell ref="J67:J69"/>
    <mergeCell ref="A70:B73"/>
    <mergeCell ref="C70:C73"/>
    <mergeCell ref="D70:D73"/>
    <mergeCell ref="E70:E73"/>
    <mergeCell ref="F70:F73"/>
    <mergeCell ref="G70:G73"/>
    <mergeCell ref="H70:H73"/>
    <mergeCell ref="I70:I73"/>
    <mergeCell ref="J70:J73"/>
    <mergeCell ref="J97:J100"/>
    <mergeCell ref="A74:J74"/>
    <mergeCell ref="A75:A81"/>
    <mergeCell ref="B75:B81"/>
    <mergeCell ref="J75:J91"/>
    <mergeCell ref="A82:A85"/>
    <mergeCell ref="B82:B85"/>
    <mergeCell ref="A86:A91"/>
    <mergeCell ref="B86:B91"/>
    <mergeCell ref="A92:B96"/>
    <mergeCell ref="J92:J96"/>
    <mergeCell ref="A25:A29"/>
    <mergeCell ref="B25:B29"/>
    <mergeCell ref="A101:J103"/>
    <mergeCell ref="A104:A108"/>
    <mergeCell ref="B104:B108"/>
    <mergeCell ref="A122:B126"/>
    <mergeCell ref="A128:B131"/>
    <mergeCell ref="C128:C131"/>
    <mergeCell ref="D128:D131"/>
    <mergeCell ref="E128:E131"/>
    <mergeCell ref="F128:F131"/>
    <mergeCell ref="G128:G131"/>
    <mergeCell ref="H128:H131"/>
    <mergeCell ref="I128:I131"/>
    <mergeCell ref="J104:J131"/>
    <mergeCell ref="J11:J39"/>
    <mergeCell ref="A97:B100"/>
    <mergeCell ref="C97:C100"/>
    <mergeCell ref="D97:D100"/>
    <mergeCell ref="E97:E100"/>
    <mergeCell ref="F97:F100"/>
    <mergeCell ref="G97:G100"/>
    <mergeCell ref="H97:H100"/>
    <mergeCell ref="I97:I100"/>
    <mergeCell ref="A133:J134"/>
    <mergeCell ref="A135:A139"/>
    <mergeCell ref="B135:B139"/>
    <mergeCell ref="A143:B147"/>
    <mergeCell ref="A149:B152"/>
    <mergeCell ref="C149:C152"/>
    <mergeCell ref="D149:D152"/>
    <mergeCell ref="E149:E152"/>
    <mergeCell ref="F149:F152"/>
    <mergeCell ref="G149:G152"/>
    <mergeCell ref="H149:H152"/>
    <mergeCell ref="I149:I152"/>
    <mergeCell ref="J135:J161"/>
    <mergeCell ref="A153:B157"/>
    <mergeCell ref="A158:B161"/>
    <mergeCell ref="C158:C161"/>
    <mergeCell ref="D158:D161"/>
    <mergeCell ref="E158:E161"/>
    <mergeCell ref="F158:F161"/>
    <mergeCell ref="G158:G161"/>
    <mergeCell ref="H158:H161"/>
    <mergeCell ref="I158:I161"/>
    <mergeCell ref="A890:B894"/>
    <mergeCell ref="B512:B516"/>
    <mergeCell ref="A465:A469"/>
    <mergeCell ref="B465:B469"/>
    <mergeCell ref="A470:A474"/>
    <mergeCell ref="B470:B474"/>
    <mergeCell ref="J169:J202"/>
    <mergeCell ref="A263:A267"/>
    <mergeCell ref="B263:B267"/>
    <mergeCell ref="A268:A272"/>
    <mergeCell ref="B268:B272"/>
    <mergeCell ref="J226:J272"/>
    <mergeCell ref="A430:A434"/>
    <mergeCell ref="B430:B434"/>
    <mergeCell ref="A369:A375"/>
    <mergeCell ref="B369:B375"/>
    <mergeCell ref="A384:A390"/>
    <mergeCell ref="B384:B390"/>
    <mergeCell ref="A362:A366"/>
    <mergeCell ref="B362:B366"/>
    <mergeCell ref="A231:A233"/>
    <mergeCell ref="B231:B233"/>
    <mergeCell ref="J283:J287"/>
    <mergeCell ref="D203:D206"/>
  </mergeCells>
  <pageMargins left="0.70866141732283472" right="0.31496062992125984" top="0.74803149606299213" bottom="0.15748031496062992" header="0.31496062992125984" footer="0.31496062992125984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2:T151"/>
  <sheetViews>
    <sheetView workbookViewId="0">
      <selection activeCell="C25" sqref="C25:D27"/>
    </sheetView>
  </sheetViews>
  <sheetFormatPr defaultRowHeight="15"/>
  <cols>
    <col min="7" max="20" width="8.85546875" style="4"/>
  </cols>
  <sheetData>
    <row r="22" spans="3:20"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3:20"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3:20">
      <c r="E24" s="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3:20">
      <c r="C25" s="275" t="s">
        <v>11</v>
      </c>
      <c r="D25" s="276"/>
      <c r="E25" s="4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3:20">
      <c r="C26" s="94"/>
      <c r="D26" s="95"/>
      <c r="E26" s="4"/>
    </row>
    <row r="27" spans="3:20">
      <c r="C27" s="277"/>
      <c r="D27" s="278"/>
      <c r="E27" s="4"/>
    </row>
    <row r="28" spans="3:20">
      <c r="E28" s="4"/>
    </row>
    <row r="29" spans="3:20">
      <c r="E29" s="4"/>
    </row>
    <row r="30" spans="3:20" ht="72.75">
      <c r="E30" s="7" t="s">
        <v>9</v>
      </c>
    </row>
    <row r="31" spans="3:20">
      <c r="E31" s="1"/>
    </row>
    <row r="32" spans="3:20">
      <c r="E32" s="1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5:20">
      <c r="E33" s="1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5:20">
      <c r="E34" s="1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5:20">
      <c r="E35" s="1"/>
    </row>
    <row r="36" spans="5:20">
      <c r="E36" s="5"/>
    </row>
    <row r="37" spans="5:20">
      <c r="E37" s="5"/>
    </row>
    <row r="38" spans="5:20">
      <c r="E38" s="5"/>
    </row>
    <row r="39" spans="5:20">
      <c r="E39" s="3"/>
    </row>
    <row r="40" spans="5:20">
      <c r="E40" s="1"/>
    </row>
    <row r="41" spans="5:20">
      <c r="E41" s="1"/>
    </row>
    <row r="42" spans="5:20">
      <c r="E42" s="1"/>
    </row>
    <row r="43" spans="5:20">
      <c r="E43" s="1"/>
    </row>
    <row r="44" spans="5:20">
      <c r="E44" s="1"/>
    </row>
    <row r="45" spans="5:20">
      <c r="E45" s="1"/>
      <c r="G45" s="5"/>
      <c r="H45" s="5"/>
      <c r="I45" s="2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5:20">
      <c r="E46" s="2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5:20">
      <c r="E47" s="2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5:20">
      <c r="E48" s="2"/>
    </row>
    <row r="49" spans="5:5">
      <c r="E49" s="1"/>
    </row>
    <row r="50" spans="5:5">
      <c r="E50" s="4"/>
    </row>
    <row r="51" spans="5:5">
      <c r="E51" s="4"/>
    </row>
    <row r="52" spans="5:5">
      <c r="E52" s="4"/>
    </row>
    <row r="53" spans="5:5">
      <c r="E53" s="4"/>
    </row>
    <row r="54" spans="5:5">
      <c r="E54" s="4"/>
    </row>
    <row r="55" spans="5:5">
      <c r="E55" s="4"/>
    </row>
    <row r="71" spans="7:20"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7:20"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7:20"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90" spans="7:20"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7:20"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7:20"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136" spans="7:20"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7:20"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7:20"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46" spans="7:20"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7:20"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7:20"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7:20"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</row>
    <row r="150" spans="7:20"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spans="7:20"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</sheetData>
  <mergeCells count="1">
    <mergeCell ref="C25:D2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7" sqref="C27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2025-03-04T11:30:24Z</dcterms:modified>
</cp:coreProperties>
</file>